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20" tabRatio="599" activeTab="0"/>
  </bookViews>
  <sheets>
    <sheet name="Общий" sheetId="1" r:id="rId1"/>
    <sheet name="Кровельные" sheetId="2" r:id="rId2"/>
    <sheet name="Луга-Абразив" sheetId="3" state="hidden" r:id="rId3"/>
  </sheets>
  <definedNames>
    <definedName name="HTML_CodePage" hidden="1">1251</definedName>
    <definedName name="HTML_Control" localSheetId="0" hidden="1">{"'Лист1'!$A$1:$I$79"}</definedName>
    <definedName name="HTML_Control" hidden="1">{"'Лист1'!$A$1:$I$79"}</definedName>
    <definedName name="HTML_Description" hidden="1">""</definedName>
    <definedName name="HTML_Email" hidden="1">""</definedName>
    <definedName name="HTML_Header" hidden="1">""</definedName>
    <definedName name="HTML_LastUpdate" hidden="1">"01.07.03"</definedName>
    <definedName name="HTML_LineAfter" hidden="1">FALSE</definedName>
    <definedName name="HTML_LineBefore" hidden="1">FALSE</definedName>
    <definedName name="HTML_Name" hidden="1">"iset"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документы\ПрайсыНаши\MyHTML.htm"</definedName>
    <definedName name="HTML_Title" hidden="1">"Прайс от 10 июля 2003 г."</definedName>
  </definedNames>
  <calcPr fullCalcOnLoad="1"/>
</workbook>
</file>

<file path=xl/sharedStrings.xml><?xml version="1.0" encoding="utf-8"?>
<sst xmlns="http://schemas.openxmlformats.org/spreadsheetml/2006/main" count="2681" uniqueCount="1078">
  <si>
    <t>№</t>
  </si>
  <si>
    <t>Наименование товаров</t>
  </si>
  <si>
    <t>Ед.</t>
  </si>
  <si>
    <t>Опт, руб.</t>
  </si>
  <si>
    <t>Цена,розн.</t>
  </si>
  <si>
    <t>кг</t>
  </si>
  <si>
    <t>лист</t>
  </si>
  <si>
    <t>Размер</t>
  </si>
  <si>
    <t>Фасовка, кг.</t>
  </si>
  <si>
    <t>100*4</t>
  </si>
  <si>
    <t>Марка</t>
  </si>
  <si>
    <t>кг.</t>
  </si>
  <si>
    <t>шт.</t>
  </si>
  <si>
    <t>кв.м.</t>
  </si>
  <si>
    <t>ОК 46</t>
  </si>
  <si>
    <t>150*5</t>
  </si>
  <si>
    <t>D</t>
  </si>
  <si>
    <t>60*2,5</t>
  </si>
  <si>
    <t>Завод</t>
  </si>
  <si>
    <t>Круг зачистной 125*25*32 14А неар.</t>
  </si>
  <si>
    <t>вед</t>
  </si>
  <si>
    <t>вед.</t>
  </si>
  <si>
    <t>опт.цена (от коробки)</t>
  </si>
  <si>
    <t>120*4</t>
  </si>
  <si>
    <t>170*5 вр</t>
  </si>
  <si>
    <t>пара</t>
  </si>
  <si>
    <t>5.Гвозди</t>
  </si>
  <si>
    <t>6.Электроды</t>
  </si>
  <si>
    <t>Лак битумный БТ-577 21,5 л. (мет.ведро)</t>
  </si>
  <si>
    <t>Розн.цена, руб</t>
  </si>
  <si>
    <t>33,12</t>
  </si>
  <si>
    <t>пачка 5,3/6,6 кг.</t>
  </si>
  <si>
    <t xml:space="preserve">шт. </t>
  </si>
  <si>
    <t>Круг отрезной 125*3*22 С24 (200/25шт)</t>
  </si>
  <si>
    <t>Круг отрезной 150*2,5*22 С30 (50шт)</t>
  </si>
  <si>
    <t>Круг отрезной 180*2,5*22 С30 (50шт)</t>
  </si>
  <si>
    <t>Круг отрезной 200*2,5*22 С30 (25шт)</t>
  </si>
  <si>
    <t>Круг отрезной 230*3*22 С24 (25шт)</t>
  </si>
  <si>
    <t>Круг зачистной 115*6*22 А24 (10/80шт)</t>
  </si>
  <si>
    <t>Круг зачистной 150*6*22 А24 (20шт)</t>
  </si>
  <si>
    <t>Круг зачистной 180*6*22 А24 (20/40шт)</t>
  </si>
  <si>
    <t>Эл-ды НЖ 13, ЦЛ-11</t>
  </si>
  <si>
    <t>пачка 5 кг</t>
  </si>
  <si>
    <t>Мешок П/П 50 кг. "зеленый" 55*95 см под мусор</t>
  </si>
  <si>
    <t>цена, руб/кг</t>
  </si>
  <si>
    <t>1280,00 руб.</t>
  </si>
  <si>
    <t>1230,00 руб.</t>
  </si>
  <si>
    <t>рулон</t>
  </si>
  <si>
    <t xml:space="preserve">Лист оцинкованный 0,5*1250*2500                                                                                                                </t>
  </si>
  <si>
    <t>Диск Алмазный 125/22,23/10 STRONG STD 124 сплошной (влажная резка)</t>
  </si>
  <si>
    <t>Диск Алмазный 230/22,23/10 STRONG STD 124 сплошной (влажная резка)</t>
  </si>
  <si>
    <t xml:space="preserve">40*1,8 - 2 </t>
  </si>
  <si>
    <t>1100,00 руб.</t>
  </si>
  <si>
    <t xml:space="preserve">2. Стеклоблок Россия, Чехия </t>
  </si>
  <si>
    <t xml:space="preserve">3. Стекло оконное, армированное </t>
  </si>
  <si>
    <t>пачка 5,3 кг.</t>
  </si>
  <si>
    <t>ЭСАБ Спб, Тюмень</t>
  </si>
  <si>
    <t>4. Хим. Сырье</t>
  </si>
  <si>
    <t>Мастика Гидроизоляционная  МБГ г. Ижевск ( ведро 20л/20 кг)</t>
  </si>
  <si>
    <t>880,00 руб.</t>
  </si>
  <si>
    <t>840,00 руб.</t>
  </si>
  <si>
    <t>Мастика   МБР 65,90 горячая, МБК-Г 65, 85 МБ, МБМ и т.д.</t>
  </si>
  <si>
    <t>заказ</t>
  </si>
  <si>
    <t>цена, опт, руб/кг</t>
  </si>
  <si>
    <t>600,00 руб.</t>
  </si>
  <si>
    <t>Крестик для укладки стеклоблока 5 мм , 10 мм.</t>
  </si>
  <si>
    <t>50*2-2,5</t>
  </si>
  <si>
    <t>Круг лепестковый торцевой КЛТ 125 Х 22 Р 60 (№25) тип 1 (10/80 шт)</t>
  </si>
  <si>
    <t>Круг лепестковый торцевой КЛТ 125 Х 22 Р 24 (№63) тип 1 (10/80 шт)</t>
  </si>
  <si>
    <t>Круг лепестковый торцевой КЛТ 125 Х 22 Р 80 (№20) тип 1 (10/80)</t>
  </si>
  <si>
    <t>Круг лепестковый торцевой КЛТ 150 Х 22 Р 40 (№40) тип 1 (10/60)</t>
  </si>
  <si>
    <t>Круг лепестковый торцевой КЛТ 150 Х 22 Р 40 (№40) тип 1 (10/60) HITACHI</t>
  </si>
  <si>
    <t>Круг лепестковый торцевой КЛТ 150 Х 22 Р 60 (№25) тип 1 (10/60 шт)</t>
  </si>
  <si>
    <t>Круг лепестковый торцевой КЛТ 150 Х 22 Р 80 (№20) тип 1 (10/60)</t>
  </si>
  <si>
    <t>Клей битумный для экструзионного пенополистирола, пенопласта</t>
  </si>
  <si>
    <t>Мастика резинобитумная МБР г. Ижевск,  мет.ведро 20л/20кг</t>
  </si>
  <si>
    <t>1050,00 руб.</t>
  </si>
  <si>
    <t>Руковицы ХБ/ОП,  ХБ/ХБ: пара/ 10 пар</t>
  </si>
  <si>
    <t>200,00</t>
  </si>
  <si>
    <t>500,00</t>
  </si>
  <si>
    <t>Чашка алмазная 2-х рядная сегмент, турбо D=125 мм</t>
  </si>
  <si>
    <t>4, 5</t>
  </si>
  <si>
    <t>Герметики дор. БПГ 25-50, Мастики МБП, МБКГ, МБР, МБИ, МБМ, пломбировочная. Битум БНИ, СГ, МГ, БНД 90/130, 60/90 и т.д.</t>
  </si>
  <si>
    <t>Из наличия и под заказ 1- 4 дня</t>
  </si>
  <si>
    <t>Опт - индивидуально</t>
  </si>
  <si>
    <t>при оптовой</t>
  </si>
  <si>
    <t>поставке</t>
  </si>
  <si>
    <t>гвоздь  поставляется</t>
  </si>
  <si>
    <t xml:space="preserve">с завода, </t>
  </si>
  <si>
    <t xml:space="preserve">цена  </t>
  </si>
  <si>
    <t xml:space="preserve">рассчитывается </t>
  </si>
  <si>
    <t>индивидуально</t>
  </si>
  <si>
    <t>под кажую</t>
  </si>
  <si>
    <t>поставку.</t>
  </si>
  <si>
    <t>1380,00 руб.</t>
  </si>
  <si>
    <t>1350,00 руб.</t>
  </si>
  <si>
    <t>Заказ.</t>
  </si>
  <si>
    <t xml:space="preserve">2010 г.в. </t>
  </si>
  <si>
    <t>11. Абразивы. Круги зачистные по металлу. Луга-Абразив</t>
  </si>
  <si>
    <t>12. Абразивы. Круги лепестковые торцевые КЛТ. Луга-Абразив</t>
  </si>
  <si>
    <t>14. Абразивы. Круги отрезные по КАМНЮ. Луга-Абразив.</t>
  </si>
  <si>
    <t>Со склада</t>
  </si>
  <si>
    <t>Битум БН 70/30, 90/30 брикет 25, Лукойл, Технониколь, Башнефть</t>
  </si>
  <si>
    <t>10</t>
  </si>
  <si>
    <t>15</t>
  </si>
  <si>
    <t>12</t>
  </si>
  <si>
    <t>20</t>
  </si>
  <si>
    <t>30</t>
  </si>
  <si>
    <t>70*3,</t>
  </si>
  <si>
    <t>80*3,</t>
  </si>
  <si>
    <t>90*3,5</t>
  </si>
  <si>
    <t>450</t>
  </si>
  <si>
    <t>15. Перчатки, Варежки, Мешки под мусор</t>
  </si>
  <si>
    <t>48,67</t>
  </si>
  <si>
    <t>Заказ</t>
  </si>
  <si>
    <t>22,00/20,00 руб.</t>
  </si>
  <si>
    <t>1. Битум, кровельные , Мастики</t>
  </si>
  <si>
    <t>Внимание! Цены и ассортимент на наплавляемые кровельные материалы см.на 2-ой вкладке.</t>
  </si>
  <si>
    <t xml:space="preserve">                                                          ТРАДИЦИОННЫЕ МАТЕРИАЛЫ</t>
  </si>
  <si>
    <t>Наименование</t>
  </si>
  <si>
    <t xml:space="preserve">  Ед.</t>
  </si>
  <si>
    <t>Цена 1-го рулона с НДС (20%)</t>
  </si>
  <si>
    <t xml:space="preserve">  Основа</t>
  </si>
  <si>
    <t xml:space="preserve">  изм.</t>
  </si>
  <si>
    <t>рулона, м2</t>
  </si>
  <si>
    <t>Рубероид РКП-350  Уч.КРЗ</t>
  </si>
  <si>
    <t>15 (1*15)</t>
  </si>
  <si>
    <t>картон</t>
  </si>
  <si>
    <t>Рубероид РКП-350  Уч.КРЗ ТУ</t>
  </si>
  <si>
    <t>Рубероид РПП-300  Уч.КРЗ ТУ</t>
  </si>
  <si>
    <t>Рубероид РПП-200  Уч.КРЗ ТУ</t>
  </si>
  <si>
    <t>Рубероид РКК-350  Уч.КРЗ</t>
  </si>
  <si>
    <t>10 (1*10)</t>
  </si>
  <si>
    <t>Рубероид РКК-350  Уч.КРЗ ТУ</t>
  </si>
  <si>
    <t>Рубемаст РНК-350 Уч.КРЗ</t>
  </si>
  <si>
    <t>Рубемаст РНП-350 Уч.КРЗ</t>
  </si>
  <si>
    <t>Пергамин 300</t>
  </si>
  <si>
    <t>20 (1*20)</t>
  </si>
  <si>
    <t>Пергамин 350</t>
  </si>
  <si>
    <t xml:space="preserve">        МАТЕРИАЛЫ НА ОКИСЛЕННОМ БИТУМЕ</t>
  </si>
  <si>
    <t xml:space="preserve">     Наименование</t>
  </si>
  <si>
    <t>Цена  с НДС (20%)</t>
  </si>
  <si>
    <t xml:space="preserve"> Основа</t>
  </si>
  <si>
    <t>изм.</t>
  </si>
  <si>
    <t>Стеклоизол ХКП-3,5</t>
  </si>
  <si>
    <t>м2</t>
  </si>
  <si>
    <t>стеклохолст</t>
  </si>
  <si>
    <t>Стеклоизол ХПП-2,5</t>
  </si>
  <si>
    <t>Бикрост ХКП-4,0</t>
  </si>
  <si>
    <t>Бикрост ХПП-3,0</t>
  </si>
  <si>
    <t>Бикрост  ТПП</t>
  </si>
  <si>
    <t>стеклоткань</t>
  </si>
  <si>
    <t>Бикрост  ТКП</t>
  </si>
  <si>
    <r>
      <t xml:space="preserve">   </t>
    </r>
    <r>
      <rPr>
        <b/>
        <sz val="8"/>
        <rFont val="Tahoma"/>
        <family val="2"/>
      </rPr>
      <t xml:space="preserve">  СБС-МОДИФИЦИРОВАННЫЕ ПОЛИМЕРНО-БИТУМНЫЕ МАТЕРИАЛЫ</t>
    </r>
  </si>
  <si>
    <t>Биполь ХКП-4,0</t>
  </si>
  <si>
    <t>10 (10*1)</t>
  </si>
  <si>
    <t>Биполь ХПП-3,0</t>
  </si>
  <si>
    <t>15 (15*1)</t>
  </si>
  <si>
    <t>Биполь  ТПП-3,0</t>
  </si>
  <si>
    <t>Биполь  ТКП-4,0 гр. Серый</t>
  </si>
  <si>
    <t>Биполь  ЭПП-3,0</t>
  </si>
  <si>
    <t>полиэстер</t>
  </si>
  <si>
    <t>Биполь  ЭКП-4,0 гр. Серый</t>
  </si>
  <si>
    <t>Унифлекс ВЕНТ ЭПВ</t>
  </si>
  <si>
    <t>Унифлекс ХКП  сер.гр.-4,5</t>
  </si>
  <si>
    <t>Унифлекс ХПП-3,5</t>
  </si>
  <si>
    <t>Унифлекс ТПП-3,5</t>
  </si>
  <si>
    <t>Унифлекс ТКП  сер.гр.-4,5</t>
  </si>
  <si>
    <t>Унифлекс ЭКП  сер.гр.-4,5</t>
  </si>
  <si>
    <t>Унифлекс ЭПП-3,5</t>
  </si>
  <si>
    <t>Техноэласт ХПП 3.0</t>
  </si>
  <si>
    <t>10(1*10)</t>
  </si>
  <si>
    <t>Техноэласт ТКП 4.2 сл.сер.</t>
  </si>
  <si>
    <t>Техноэласт ЭПП 4.0</t>
  </si>
  <si>
    <t>Техноэласт ЭКП 4.2</t>
  </si>
  <si>
    <t>1</t>
  </si>
  <si>
    <t>АБРАЗИВ ЛАЗ</t>
  </si>
  <si>
    <t>1 КРУГИ отрезные МЕТАЛЛ</t>
  </si>
  <si>
    <t>41 115 0,8 22,23 A 60 R,S  BF 80 2 мет.+нерж. ex.</t>
  </si>
  <si>
    <t>41 115 1 22,23 A 54 R,S  BF 80 2 мет.+нерж.ex.</t>
  </si>
  <si>
    <t>41 115 1,2 22,23 A 54 R,S  BF 80 2 мет.+нерж.ex.</t>
  </si>
  <si>
    <t>41 115 1,6 22,23 A 40 R,S  BF 80 2 мет.+нерж.ex.</t>
  </si>
  <si>
    <t>41 115 2 22,23 A 36 R,S  BF 80 2 ex.</t>
  </si>
  <si>
    <t>41 115 2,5 22,23 A 30 R,S  BF 80 2 ех.</t>
  </si>
  <si>
    <t>41 115 3 22,23 A 24 R,S  BF 80 2 ex</t>
  </si>
  <si>
    <t>41 125 0,8 22,23 A 60 R,S  BF 80 2 мет.+нерж.ex.</t>
  </si>
  <si>
    <t>41 125 1 22,23 A 54 R,S  BF 80 2 мет.+нерж.ex</t>
  </si>
  <si>
    <t>41 125 1,2 22,23 A 54 R,S  BF 80 2 мет.+нерж.ex.</t>
  </si>
  <si>
    <t>41 125 1,6 22,23 A 40 R,S  BF 80 2 мет.+нерж.ex.</t>
  </si>
  <si>
    <t>41 125 1,6 22,23 A 40 R,S  BF 80 2 мет.+нерж.prem.</t>
  </si>
  <si>
    <t>41 125 2,5 22,23 A 30 R,S  BF 80 2 ex.</t>
  </si>
  <si>
    <t>41 125 3 22,23 A 24 R,S  BF 80 2 ex.</t>
  </si>
  <si>
    <t>41 150 1 22,23 A 54 R,S  BF 80 2 мет.+нерж.ex.</t>
  </si>
  <si>
    <t>41 150 1,2 22,23 A 54 R,S  BF 80 2 мет.+нерж.ex</t>
  </si>
  <si>
    <t>41 150 1,6 22,23 A 40 R,S  BF 80 2 мет.+нерж.ex</t>
  </si>
  <si>
    <t>41 150 1,8 22,23 A 40 R,S  BF 80 2 мет.+нерж. ex.</t>
  </si>
  <si>
    <t>41 150 2 22,23 A 36 R,S  BF 80 2 ex.</t>
  </si>
  <si>
    <t>41 150 2,5 22,23 A 30 R,S  BF 80 2 ex</t>
  </si>
  <si>
    <t>41 150 3 22,23 A 24 R,S  BF 80 2 ex.</t>
  </si>
  <si>
    <t>41 180 1,6 22,23 A 40 R,S  BF 80 2 мет.+нерж. ex</t>
  </si>
  <si>
    <t>41 180 1,8 22,23 A 40 R,S  BF 80 2 мет.+нерж.ex.</t>
  </si>
  <si>
    <t>41 180 2 22,23 A 36 R,S  BF 80 2 ex.</t>
  </si>
  <si>
    <t>41 180 2,5 22,23 A 30 R,S  BF 80 2 ex.</t>
  </si>
  <si>
    <t>41 180 3 22,23 A 24 R,S  BF 80 2 ex.</t>
  </si>
  <si>
    <t>41 230 1,6 22,23 A 40 R,S  BF 80 2 мет.+нерж. ex</t>
  </si>
  <si>
    <t>41 230 1,8 22,23 A 40 R,S  BF 80 2 мет.+нерж.ex</t>
  </si>
  <si>
    <t>41 230 2,5 22,23 A 30 R,S  BF 80 2 ex.</t>
  </si>
  <si>
    <t>41 230 2,5 22,23 A 30 R,S  BF 80 2 turbo</t>
  </si>
  <si>
    <t>41 230 2,5 32 A 30 R,S  BF 80 2 ex.</t>
  </si>
  <si>
    <t>41 230 3 22,23 A 24 R,S  BF 80 2 ex</t>
  </si>
  <si>
    <t>41 230 3 32 A 24 R,S  BF 80 2</t>
  </si>
  <si>
    <t>41 300 3 32 A 24 R,S  BF 80 2 стац.ex.</t>
  </si>
  <si>
    <t>41 350 3 32 A 24 R,S  BF 80 2 стац. ех.</t>
  </si>
  <si>
    <t>41 350 3,5 25,4 A 24 R,S  BF 80 2 ручн. ех.</t>
  </si>
  <si>
    <t>41 350 3,5 32 A 24 R,S  BF 80 2 стац. ex.</t>
  </si>
  <si>
    <t>41 355 3 25,4 A 24 R,S  BF 80 2 стац.ex</t>
  </si>
  <si>
    <t>41 400 4 32 A 24 O,P,Q  BF 80 2 д/рельс  ручн.</t>
  </si>
  <si>
    <t>41 400 4 32 A 24 O,P,Q  BF 80 2 д/рельс стац.</t>
  </si>
  <si>
    <t>41 500 5 32 A 24 R,S  BF 80 2 стац. ех.</t>
  </si>
  <si>
    <t>3 КРУГИ зачистные 6</t>
  </si>
  <si>
    <t>1 115 6 22,23 A 24 R,S  BF 80 2 ex.</t>
  </si>
  <si>
    <t>1 150 6 22,23 A 24 R,S  BF 80 2 ex.</t>
  </si>
  <si>
    <t>1 180 6 22,23 A 24 R,S  BF 80 2 ex.</t>
  </si>
  <si>
    <t>1 230 6 22,23 A 24 R,S  BF 80 2 ex.</t>
  </si>
  <si>
    <t>4 КРУГИ обдирочные</t>
  </si>
  <si>
    <t>11 СЕГМЕНТЫ (6С, 4С,5С,1С)</t>
  </si>
  <si>
    <t>КЛТ (Круги лепестковые торцевые) ТИП 1</t>
  </si>
  <si>
    <t>КЛТ 1 115 22.23 Ткань A 100 80</t>
  </si>
  <si>
    <t>КЛТ 1 115 22.23 Ткань A 60 80</t>
  </si>
  <si>
    <t>КЛТ 1 115 22.23 Ткань A 80 80</t>
  </si>
  <si>
    <t>КЛТ 1 125 22.23 Ткань A 100 80</t>
  </si>
  <si>
    <t>КЛТ 1 125 22.23 Ткань A 150 80</t>
  </si>
  <si>
    <t>КЛТ 1 125 22.23 Ткань A 36 80</t>
  </si>
  <si>
    <t>КЛТ 1 125 22.23 Ткань A 40 80</t>
  </si>
  <si>
    <t>КЛТ 1 125 22.23 Ткань A 50 80</t>
  </si>
  <si>
    <t>КЛТ 1 125 22.23 Ткань A 60 80</t>
  </si>
  <si>
    <t>КЛТ 1 125 22.23 Ткань A 80 80</t>
  </si>
  <si>
    <t>КЛТ 1 150 22.23 Ткань A  40 80</t>
  </si>
  <si>
    <t>КЛТ 1 150 22.23 Ткань A 100 80</t>
  </si>
  <si>
    <t>КЛТ 1 150 22.23 Ткань A 120 80</t>
  </si>
  <si>
    <t>КЛТ 1 150 22.23 Ткань A 60 80</t>
  </si>
  <si>
    <t>КЛТ 1 150 22.23 Ткань A 80 80</t>
  </si>
  <si>
    <t>КЛТ 1 180 22.23 Ткань A 100 80</t>
  </si>
  <si>
    <t>КЛТ 1 180 22.23 Ткань A 40 80</t>
  </si>
  <si>
    <t>КЛТ 1 180 22.23 Ткань A 60 80</t>
  </si>
  <si>
    <t>КЛТ (Круги лепестковые торцевые) ТИП 2</t>
  </si>
  <si>
    <t>КЛТ 2 125 22.23 Ткань A  40 80</t>
  </si>
  <si>
    <t>КЛТ 2 125 22.23 Ткань A  80 80</t>
  </si>
  <si>
    <t>КЛТ (Круги лепестковые торцевые) Цирконий (ZK)</t>
  </si>
  <si>
    <t>КЛТ 1 125 22.23 Ткань ZK 40 80</t>
  </si>
  <si>
    <t>КРУГИ ШЛИФОВАЛЬНЫЕ САМОСЦЕПЛЯЮЩИЕСЯ</t>
  </si>
  <si>
    <t>ЛЕНТЫ ШЛИФОВАЛЬНЫЕ</t>
  </si>
  <si>
    <t>ЛБ2 75 533 Ткань 411 A 150</t>
  </si>
  <si>
    <t>ЛБ2 75 533 Ткань 411 A 36</t>
  </si>
  <si>
    <t>ЛБ2 75 533 Ткань 411 A 60</t>
  </si>
  <si>
    <t>ЛБ2 75 533 Ткань A 100</t>
  </si>
  <si>
    <t>ШЛИФ. КРУГИ  Тип  1 диаметр  63,70</t>
  </si>
  <si>
    <t>1  63 X 20 X 20</t>
  </si>
  <si>
    <t>1 63 20 20 63С 60 K,L 7 V 35</t>
  </si>
  <si>
    <t>ШЛИФ. КРУГИ  Тип  1 диаметр  80,90</t>
  </si>
  <si>
    <t>1  80 Х 20 Х 20,32</t>
  </si>
  <si>
    <t>1 80 20 20 63С 40 K,L 7 V 35</t>
  </si>
  <si>
    <t>ШЛИФ. КРУГИ  Тип  1 диаметр 100</t>
  </si>
  <si>
    <t>1  100 X 20 X 20</t>
  </si>
  <si>
    <t>ШЛИФ. КРУГИ  Тип  1 диаметр 125</t>
  </si>
  <si>
    <t>1  125 Х 16-20 Х 12.7</t>
  </si>
  <si>
    <t>1 125 16 12,7 25A 60 K,L 6 V 50 2</t>
  </si>
  <si>
    <t>1  125 Х 20 Х 32</t>
  </si>
  <si>
    <t>1 125 20 32 63С 60 K,L 7 V 35 2</t>
  </si>
  <si>
    <t>ШЛИФ. КРУГИ  Тип  1 диаметр 150</t>
  </si>
  <si>
    <t>1  150 Х 16-20 Х 12.7-20</t>
  </si>
  <si>
    <t>1  150 Х 20 Х 32</t>
  </si>
  <si>
    <t>1 150 20 32 25A 60 K,L 6 V 50 2</t>
  </si>
  <si>
    <t>1 150 20 32 25A 60 O,P,Q 6 V 50 2</t>
  </si>
  <si>
    <t>1 150 20 32 63С 60 K,L 7 V 35 2</t>
  </si>
  <si>
    <t>1  150 Х 25 Х 32</t>
  </si>
  <si>
    <t>ШЛИФ. КРУГИ  Тип  1 диаметр 175,165</t>
  </si>
  <si>
    <t>175 Х 20 Х 32</t>
  </si>
  <si>
    <t>1 175 20 32 63С 60 K,L 7 V 35 2</t>
  </si>
  <si>
    <t>ШЛИФ. КРУГИ  Тип  1 диаметр 200,220,225,230</t>
  </si>
  <si>
    <t>200 Х 20 Х 16-20</t>
  </si>
  <si>
    <t>200 Х 20 Х 32</t>
  </si>
  <si>
    <t>ШЛИФ. КРУГИ  Тип  1 диаметр 250</t>
  </si>
  <si>
    <t>250 X 32 Х 32</t>
  </si>
  <si>
    <t>250 X 32 Х 76</t>
  </si>
  <si>
    <t>250 X 40 Х 76</t>
  </si>
  <si>
    <t>1 250 40 76 63С 60 K,L 7 V 35 2</t>
  </si>
  <si>
    <t>ШЛИФ. КРУГИ  Тип  1 диаметр 300,305</t>
  </si>
  <si>
    <t>300 X 40 X 127</t>
  </si>
  <si>
    <t>1 300 40 127 25A 40 K,L 6 V 50 2</t>
  </si>
  <si>
    <t>1 300 40 127 25A 60 K,L 6 V 50 2</t>
  </si>
  <si>
    <t>1 300 40 127 63С 40 K,L 7 V 35 2</t>
  </si>
  <si>
    <t>300 X 40 X 76</t>
  </si>
  <si>
    <t>ШЛИФ. КРУГИ  Тип  1 диаметр 350</t>
  </si>
  <si>
    <t>350 X 40 X 127</t>
  </si>
  <si>
    <t>1 350 40 127 25A 40 K,L 6 V 50 2</t>
  </si>
  <si>
    <t>ШЛИФ. КРУГИ  Тип  1 диаметр 400</t>
  </si>
  <si>
    <t>400 Х 40 Х 127</t>
  </si>
  <si>
    <t>1 400 40 127 25A 40 K,L 6 V 50 2</t>
  </si>
  <si>
    <t>ШЛИФ. КРУГИ  Тип  1 диаметр 600,660</t>
  </si>
  <si>
    <t>600 X 63 X 305</t>
  </si>
  <si>
    <t>80</t>
  </si>
  <si>
    <t>68,23</t>
  </si>
  <si>
    <t>84.21</t>
  </si>
  <si>
    <t xml:space="preserve"> </t>
  </si>
  <si>
    <t>Код</t>
  </si>
  <si>
    <t>Цена, руб.</t>
  </si>
  <si>
    <t>Наличие</t>
  </si>
  <si>
    <t>++</t>
  </si>
  <si>
    <t>41 125 4 22,23 A 24 R,S  BF 80 2 pr</t>
  </si>
  <si>
    <t>41 400 3,5 32 A 24 R,S  BF 80 2 стац.ex</t>
  </si>
  <si>
    <t>27 115 6 22,23 A 24 R,S  BF 80 2 ex</t>
  </si>
  <si>
    <t>1 63 20 20 14A 24 R,S  BF 63</t>
  </si>
  <si>
    <t>КЛТ 1 115 22.23 Ткань A 40 80</t>
  </si>
  <si>
    <t>КЛТ 1 125 22.23 Ткань A 180 80</t>
  </si>
  <si>
    <t>ДК 125 Бумага Lux E A 50 8 отв.</t>
  </si>
  <si>
    <t>75  Х  533</t>
  </si>
  <si>
    <t>100  Х  610</t>
  </si>
  <si>
    <t>ЛБ2 100 610 Ткань 411 A 40</t>
  </si>
  <si>
    <t>1 63 20 20 63С 40 K,L 7 V 35</t>
  </si>
  <si>
    <t>1 125 16 12,7 63С 60 K,L 7 V 35 2</t>
  </si>
  <si>
    <t>1 125 20 32 63С 40 K,L 7 V 35 2</t>
  </si>
  <si>
    <t>1 150 16 12,7 25A 60 K,L 6 V 50 2</t>
  </si>
  <si>
    <t>1 150 16 12,7 63С 60 K,L 7 V 35 2</t>
  </si>
  <si>
    <t>1 150 20 12,7 63С 60 K,L 7 V 35 2</t>
  </si>
  <si>
    <t>1 175 20 32 63С 40 K,L 7 V 35 2</t>
  </si>
  <si>
    <t>1 200 20 32 25A 60 K,L 6 V 50 2</t>
  </si>
  <si>
    <t>1 250 32 32 25A 60 K,L 6 V 50 2</t>
  </si>
  <si>
    <t>1 600 63 305 25A 40 K,L 6 V 50 2</t>
  </si>
  <si>
    <t>ШЛИФ. КРУГИ  Тип  6,11 ЧАШКИ (ЧК,ЧЦ) V</t>
  </si>
  <si>
    <t>ЧК (11) 150 х</t>
  </si>
  <si>
    <t xml:space="preserve">Прайс-Лист на продукцию Лужского Абразивного завода. Поставка со складов завода 2 - 4 дня. Изготовление эксклюзивных позиций под заказ от 30 дней.  Розничные продажи ведутся по распродаже по остаткам в прайсе на первой странице. </t>
  </si>
  <si>
    <t>Прайс-лист</t>
  </si>
  <si>
    <t>Статус товара</t>
  </si>
  <si>
    <t xml:space="preserve">Цена от 30 000 руб. с НДС </t>
  </si>
  <si>
    <t xml:space="preserve">Цена от 10 000 руб. с НДС </t>
  </si>
  <si>
    <t>250 х 3 х 22 С24  по бетону, кирпичу, камню, керамике</t>
  </si>
  <si>
    <t>41 115 0,8 22,23 A 60 R,S  BF 80 2 мет.+нерж.,упак по 5 шт skin ex</t>
  </si>
  <si>
    <t>41 115 1 22,23 A 54 R,S  BF 80 2 мет.+нерж.,упак по 5 шт skin ex</t>
  </si>
  <si>
    <t>Под заказ</t>
  </si>
  <si>
    <t>41 115 1,2 22,23 A 54 R,S  BF 80 2 мет.+нерж.,упак по 5 шт skin ex. Цена за шт</t>
  </si>
  <si>
    <t>41 115 1,6 22,23 A 40 R,S  BF 80 2 мет.+нерж.,упак по 5 шт skin ex, Цена за 1 шт</t>
  </si>
  <si>
    <t>41 115 2 22,23 A 36 R,S  BF 80 2 упак по 5 шт skin ex</t>
  </si>
  <si>
    <t>41 125 0,8 22,23 A 60 R,S  BF 80 2 мет.+нерж.,упак по 5 шт skin ex</t>
  </si>
  <si>
    <t>41 125 1,2 22,23 A 54 R,S  BF 80 2 мет.+нерж.,упак по 5 шт skin ex</t>
  </si>
  <si>
    <t>41 125 1,2 22,23 WA 54 R,S  BF 80 2 нерж. LL</t>
  </si>
  <si>
    <t>41 125 1,6 22,23 A 40 R,S  BF 80 2 мет.+нерж.,упак по 5 шт skin ex</t>
  </si>
  <si>
    <t>41 125 1,6 22,23 A 40 R,S  BF 80 2 цв мет</t>
  </si>
  <si>
    <t>41 125 2,5 22,23 WA 30 R,S  BF 80 2 нерж. LL</t>
  </si>
  <si>
    <t>41 125 2,5 32 A 30 R,S  BF 80 2 ex</t>
  </si>
  <si>
    <t>41 150 1,2 22,23 A 54 R,S  BF 80 2 мет.+нерж.prem.</t>
  </si>
  <si>
    <t>41 150 1,6 22,23 A 40 R,S  BF 80 2 мет.+нерж.prem.</t>
  </si>
  <si>
    <t>41 150 1,6 22,23 A 40 R,S  BF 80 2 цв мет pr</t>
  </si>
  <si>
    <t>41 150 2,5 32 A 30 R,S  BF 80 2 ex</t>
  </si>
  <si>
    <t>41 150 3 32 A 24 R,S  BF 80 2 ex</t>
  </si>
  <si>
    <t>41 180 2 22,23 A 40 R,S  BF 80 2 цв мет pr</t>
  </si>
  <si>
    <t>41 180 2,5 22,23 WA 30 R,S  BF 80 2 нерж. LL</t>
  </si>
  <si>
    <t>41 180 2,5 32 A 30 R,S  BF 80 2 ex.</t>
  </si>
  <si>
    <t>41 180 4 22,23 A 24 R,S  BF 80 2 ex</t>
  </si>
  <si>
    <t>41 200 2 22,23 A 36 R,S  BF 80 2 ex.</t>
  </si>
  <si>
    <t>41 200 2,5 32 A 30 R,S  BF 80 2 ex</t>
  </si>
  <si>
    <t>41 200 3 32 A 24 R,S  BF 80 2 ex</t>
  </si>
  <si>
    <t>41 230 2 22,23 A 36 R,S  BF 80 2 мет.+нерж.prem.</t>
  </si>
  <si>
    <t>41 230 3 22,23 WA 24 R,S  BF 80 2 нерж. LL</t>
  </si>
  <si>
    <t>41 250 2,5 32 A 30 R,S  BF 80 2 ex</t>
  </si>
  <si>
    <t>41 250 3 32 A 24 R,S  BF 80 2 ex</t>
  </si>
  <si>
    <t>41 300 3 32 A 24 O,P,Q  BF 80 2 д/рельс стац.</t>
  </si>
  <si>
    <t>41 300 4 32 A 24 R,S  BF 80 2 стац.ex</t>
  </si>
  <si>
    <t>41 350 3,5 25,4 A 24 R,S  BF 80 2 мет.+нерж.ручн.prem.</t>
  </si>
  <si>
    <t>41 350 3,5 32 A 24 O,P,Q  BF 80 2 д/рельс стац.</t>
  </si>
  <si>
    <t>41 350 3,5 32 A 24 R,S  BF 80 2 ручн.ex.</t>
  </si>
  <si>
    <t>41 350 4 25,4 A 24 R,S  BF 80 2 ручн.ex</t>
  </si>
  <si>
    <t>41 355 3 32 A 24 R,S  BF 80 2 стац.ex</t>
  </si>
  <si>
    <t>41 355 4 25,4 A 24 R,S  BF 100 2 ручн.ex</t>
  </si>
  <si>
    <t>41 80 3 20 A 24 R,S  BF 80</t>
  </si>
  <si>
    <t>42 115 3 22,23 A 24 R,S  BF 80 2 pr</t>
  </si>
  <si>
    <t>2 КРУГИ отрезные КАМЕНЬ</t>
  </si>
  <si>
    <t>41 115 1 22,23 C 54 R,S  BF 80 2 камень+бетон</t>
  </si>
  <si>
    <t>41 115 1,2 22,23 C 54 R,S  BF 80 2 камень+бетон ex</t>
  </si>
  <si>
    <t>41 115 1,6 22,23 C 40 R,S  BF 80 2 камень+бетон ex</t>
  </si>
  <si>
    <t>41 115 2 22,23 C 36 R,S  BF 80 2 камень+бетон ex.</t>
  </si>
  <si>
    <t>41 115 2,5 22,23 C 30 R,S  BF 80 2 камень+бетон ex.</t>
  </si>
  <si>
    <t>41 115 3 22,23 C 24 R,S  BF 80 2 камень+бетон ex</t>
  </si>
  <si>
    <t>41 125 1,2 22,23 C 54 R,S  BF 80 2 камень+бетон ex</t>
  </si>
  <si>
    <t>41 125 1,6 22,23 C 40 R,S  BF 80 2 камень+бетон ex</t>
  </si>
  <si>
    <t>41 125 2,5 22,23 C 30 R,S  BF 80 2 камень+бетон ex.</t>
  </si>
  <si>
    <t>41 125 3 22,23 C 24 R,S  BF 80 2 камень+бетон ex</t>
  </si>
  <si>
    <t>41 150 1,6 22,23 C 40 R,S  BF 80 2 камень+бетон ex</t>
  </si>
  <si>
    <t>41 150 2,5 22,23 C 30 R,S  BF 80 2 камень+бетон ex.</t>
  </si>
  <si>
    <t>41 150 3 22,23 C 24 R,S  BF 80 2 камень+бетон ex</t>
  </si>
  <si>
    <t>41 180 2 22,23 C 36 R,S  BF 80 2 камень+бетон ex.</t>
  </si>
  <si>
    <t>41 180 2,5 22,23 C 30 R,S  BF 80 2 камень+бетон ex.</t>
  </si>
  <si>
    <t>41 180 2,5 22,23 C 30 R,S  BF 80 2 камень+бетон упаковка по 5 шт.</t>
  </si>
  <si>
    <t>41 180 2,5 32 C 30 R,S  BF 80 2 камень+бетон</t>
  </si>
  <si>
    <t>41 180 3 22,23 C 24 R,S  BF 80 2 камень+бетон ex</t>
  </si>
  <si>
    <t>41 200 3 22,23 54С 24  по бетону, кирпичу, камню, керамике цена за 1шт</t>
  </si>
  <si>
    <t>41 230 2 22,23 C 36 R,S  BF 80 2 камень+бетон ex.</t>
  </si>
  <si>
    <t>41 230 2,5 22,23 C 30 R,S  BF 80 2 камень+бетон ex.</t>
  </si>
  <si>
    <t>41 230 2,5 32 C 30 R,S  BF 80 2 камень+бетон ex</t>
  </si>
  <si>
    <t>41 230 3 22,23 C 24 R,S  BF 80 2 камень+бетон ex.</t>
  </si>
  <si>
    <t>41 230 3 32 C 24 R,S  BF 80 2 камень+бетон</t>
  </si>
  <si>
    <t>41 300 3 22,23 C 24 R,S  BF 80 2 ручн.камень ex</t>
  </si>
  <si>
    <t>41 300 3 32 C 24 R,S  BF 80 2 стац.камень ex</t>
  </si>
  <si>
    <t>41 300 4 25,4 C 24 R,S  BF 80 2 ручн.камень</t>
  </si>
  <si>
    <t>41 400 4 32 C 24 R,S  BF 80 2 стац.камень ex</t>
  </si>
  <si>
    <t>41 500 5 32 C 24 R,S  BF 80 2 стац.камень ex</t>
  </si>
  <si>
    <t>1 115 6 22,23 C 24 R,S  BF 80 2 камень</t>
  </si>
  <si>
    <t>1 115 6 22,23 WA 24 R,S  BF 80 2 нерж. LL</t>
  </si>
  <si>
    <t>1 125 6 22,23 C 24 R,S  BF 80 2 камень ex</t>
  </si>
  <si>
    <t>1 125 6 22,23 WA 24 R,S  BF 80 2 нерж. LL</t>
  </si>
  <si>
    <t>1 125 6 32 A 24 R,S  BF 80 2 ex</t>
  </si>
  <si>
    <t>1 150 6 32 A 24 R,S  BF 80 2 ex</t>
  </si>
  <si>
    <t>1 150 6 32 C 24 R,S BF 80 2 камень</t>
  </si>
  <si>
    <t>1 180 6 22,23 A 30 R,S  BF 80 2 цв мет pr</t>
  </si>
  <si>
    <t>1 180 6 22,23 C 24 R,S  BF 80 2 камень ex</t>
  </si>
  <si>
    <t>1 180 6 22,23 WA 24 R,S  BF 80 2 нерж. LL</t>
  </si>
  <si>
    <t>1 180 6 32 A 24 R,S  BF 80 2 ex</t>
  </si>
  <si>
    <t>1 180 6.3 22.23 A 24 R,S BF 80 2</t>
  </si>
  <si>
    <t>1 200 6 22,23 A 24 R,S  BF 80 2 ex</t>
  </si>
  <si>
    <t>1 230 6 22,23 C 24 R,S  BF 80 2 камень ex</t>
  </si>
  <si>
    <t>1 230 6 32 A 24 R,S  BF 80 2 ex.</t>
  </si>
  <si>
    <t>27 125 6 22,23 A 24 R,S  BF 80 2 ex</t>
  </si>
  <si>
    <t>27 125 6 22,23 A/ZK 24 T  BF 80 2</t>
  </si>
  <si>
    <t>27 150 6 22,23 A 24 R,S  BF 80 2 ex</t>
  </si>
  <si>
    <t>27 180 6 22,23 A 24 R,S  BF 80 2 ex</t>
  </si>
  <si>
    <t>1 100 20 20 14A 24 O,P,Q  B 50</t>
  </si>
  <si>
    <t>1 100 20 20 54С 24 O,P,Q  В 40</t>
  </si>
  <si>
    <t>1 125 50 32 14А 24 O,P,Q (80СТ) В  по металлу</t>
  </si>
  <si>
    <t>1 125 Х 25 Х 32 14А В  по металлу</t>
  </si>
  <si>
    <t>1 150 25 32 14A 24 O,P,Q  BF 63 2</t>
  </si>
  <si>
    <t>1 150 25 32 14А М28 H,I,J В4 32 2</t>
  </si>
  <si>
    <t>1 150 25 32 54С 24 R,S  BF 63 2</t>
  </si>
  <si>
    <t>1 150 25 32 54С 40 K,L  В 40 2</t>
  </si>
  <si>
    <t>1 150 32 32 54С 24 O,P,Q  B 50 2</t>
  </si>
  <si>
    <t>1 150 8 22,23 A 24 R BF 80 2 ex</t>
  </si>
  <si>
    <t>1 150 Х 10 Х 32 14А 24 O,P,Q (80СТ) В  по металлу</t>
  </si>
  <si>
    <t>1 175 32 32 14А 24 O,P,Q  В 40 2</t>
  </si>
  <si>
    <t>1 180 10 22,23 A 24 R,S  BF 80 2 ex</t>
  </si>
  <si>
    <t>1 200 20 32 14A 24 O,P,Q  B 50 2</t>
  </si>
  <si>
    <t>1 200 20 32 14А 24 O,P,Q  В 40 2</t>
  </si>
  <si>
    <t>1 230 10 22,23 A 24 R,S  BF 80 2 ex</t>
  </si>
  <si>
    <t>1 230 8 22,23 A 24 R,S  BF 80 2 ex</t>
  </si>
  <si>
    <t>1 230 8 32 А24 R,S BF 80 2 ex</t>
  </si>
  <si>
    <t>1 250 10 32 14A 60 O,P,Q  B 40 2</t>
  </si>
  <si>
    <t>1 250 16 32 14A 60 K,L  B 40 2</t>
  </si>
  <si>
    <t>1 250 32 32 14A 40 O,P,Q  B 40 2</t>
  </si>
  <si>
    <t>1 250 32 32 14A 60 O,P,Q  B 40 2</t>
  </si>
  <si>
    <t>1 250 40 76 54С 20 O,P,Q  B 40 2</t>
  </si>
  <si>
    <t>1 250 6 76 14A 40 O,P,Q  B 40 2</t>
  </si>
  <si>
    <t>1 250 Х 40 Х 32 54С 24 K,L (80CМ) В круг зачистной  по камню</t>
  </si>
  <si>
    <t>1 300 10 127 14A 40 O,P,Q  B 40 2</t>
  </si>
  <si>
    <t>1 300 10 76 14A 24 O,P,Q  B 40 2</t>
  </si>
  <si>
    <t>1 300 32 76 14A 24 O,P,Q  B 40 2</t>
  </si>
  <si>
    <t>1 300 32 76 14A 40 O,P,Q  B 40 2</t>
  </si>
  <si>
    <t>1 300 40 127 14A 36 O,P,Q  B 40 2</t>
  </si>
  <si>
    <t>1 300 50 127 14A 16 O,P,Q  B 40 2</t>
  </si>
  <si>
    <t>1 350 50 127 14A 40 O,P,Q  B 40 2</t>
  </si>
  <si>
    <t>1 400 40 127 14A М28 H,I,J  B4 32 3</t>
  </si>
  <si>
    <t>1 400 40 203 54С 24 O,P,Q  B 40 2</t>
  </si>
  <si>
    <t>1 400 50 203 14A 40 K,L  B 40 2</t>
  </si>
  <si>
    <t>1 400 80 203 14A 40 K,L  B 40 2</t>
  </si>
  <si>
    <t>1 400 80 203 14А 24 O,P,Q  B 40 2</t>
  </si>
  <si>
    <t>1 450 63 203 14A 40 K,L  B 40 2</t>
  </si>
  <si>
    <t>1 500 125 305 14A М28 H,I,J  B4 32 3</t>
  </si>
  <si>
    <t>1 500 50 305 14A М28 H,I,J  B4 32 1 чертеж 2,И,01,161,000</t>
  </si>
  <si>
    <t>1 600 200 305 14A 60 O,P,Q  B 40 2</t>
  </si>
  <si>
    <t>1 600 50 305 14A 24 O,P,Q  B 40 2</t>
  </si>
  <si>
    <t>1 600 50 305 14A М28 H,I,J  B4 32 2</t>
  </si>
  <si>
    <t>1 600 63 305 54С 40 O,P,Q  B 40 2</t>
  </si>
  <si>
    <t>1 63 20 20 14А 40 O,P,Q  В 40</t>
  </si>
  <si>
    <t>1 63 20 20 54С 24 R,S  BF 63</t>
  </si>
  <si>
    <t>1 63 32 20 14А 40 O,P,Q В 40</t>
  </si>
  <si>
    <t>1 63 Х 8 Х 20 14А BF  по металлу</t>
  </si>
  <si>
    <t>1 750 80 305 14A 60 M,N B 50</t>
  </si>
  <si>
    <t>1 80 20 20 14A 24 O,P,Q  B 50</t>
  </si>
  <si>
    <t>1 80 20 20 14A 24 R,S  BF 63</t>
  </si>
  <si>
    <t>27 180 Х 10 Х 22  14А BF круг зачистной prof</t>
  </si>
  <si>
    <t>6 200 80 76 14A 40 K,L  B 32 2 чертеж 061000 W15</t>
  </si>
  <si>
    <t>6 80 Х 40 Х 20 14А 40 L (40СМ2) В  по металлу</t>
  </si>
  <si>
    <t>5 КРУГИ отрезные неармированные</t>
  </si>
  <si>
    <t>41 125 3 32 14A 40 O,P,Q  B 50 2</t>
  </si>
  <si>
    <t>41 150 2 32 14A 40 O,P,Q  B 50 2</t>
  </si>
  <si>
    <t>41 150 3 32 14A 60 O,P,Q  B 50 2</t>
  </si>
  <si>
    <t>41 175 4 32 14A 40 O,P,Q  B 50 2</t>
  </si>
  <si>
    <t>41 300 2 32 54С 40 O,P,Q  B 50 2 п/диск</t>
  </si>
  <si>
    <t>41 300 3 32 14A 40 O,P,Q  B 50 2 п/диск</t>
  </si>
  <si>
    <t>6 КРУГИ отрезные наборы  по 5шт</t>
  </si>
  <si>
    <t>41 200 2,5 22,23 С24 54С набор по 5 шт.  по бетону, кирпичу, камню, керамике</t>
  </si>
  <si>
    <t>8 КРУГИ фибровые</t>
  </si>
  <si>
    <t>100</t>
  </si>
  <si>
    <t>2 100 6 Фибра A 36 С 80</t>
  </si>
  <si>
    <t>2 100 6 Фибра A 40 С 80</t>
  </si>
  <si>
    <t>150</t>
  </si>
  <si>
    <t>2 150 22.23 Фибра A 24 С 80</t>
  </si>
  <si>
    <t>178</t>
  </si>
  <si>
    <t>2 180 22.23 Фибра A 80 С 80</t>
  </si>
  <si>
    <t>9 КРУГИ ДЛЯ ЗАТОЧКИ ПИЛ (3тип)</t>
  </si>
  <si>
    <t>3 175 10 32 14A 40 O,P,Q B 40 2 угол 10</t>
  </si>
  <si>
    <t>3 250 13 76 14A 40 O,P,Q  B 40 2 угол 45</t>
  </si>
  <si>
    <t>3 250 8 76 14A 40 O,P,Q B 40 2 угол 45</t>
  </si>
  <si>
    <t>3 300 10 127 14A 40 O,P,Q B 40 2 угол 45</t>
  </si>
  <si>
    <t>3 300 10 76 14A 36 M,N B 40 2 угол 45</t>
  </si>
  <si>
    <t>3 300 13 127 14A 40 O,P,Q B 40 2 угол 45</t>
  </si>
  <si>
    <t>3 300 13 76 14A 40 O,P,Q B 40 2 угол 45 черт.</t>
  </si>
  <si>
    <t>3 300 8 127 14A 40 O,P,Q B 40 2 угол 45</t>
  </si>
  <si>
    <t>10 РОВИНГ, ТИП2 (Кольца), ТИП 5, 7, 35, 36 Р</t>
  </si>
  <si>
    <t>2 200 80 38 14A 40 O,P,Q  B 32</t>
  </si>
  <si>
    <t>2 200 80 38 14A 60 K,L  B 32</t>
  </si>
  <si>
    <t>2 450 125 380 14А В  по металлу</t>
  </si>
  <si>
    <t>36  600 Х 75 Х 305 14А вод. Б круг шлиф.</t>
  </si>
  <si>
    <t>36 150 73 56 14A 36 O,P,Q  B 40  М6 вод. чертеж(d95)</t>
  </si>
  <si>
    <t>36 400 60 14А 24 O,P,Q В Круг шлиф.  по металлу</t>
  </si>
  <si>
    <t>36 600 75 305 25A 40 K,L 9 B 32  вод.</t>
  </si>
  <si>
    <t>36 600 Х 75 Х 305 14А В  по металлу</t>
  </si>
  <si>
    <t>1С 150 110 200 14A 36 O,P,Q  B   3104</t>
  </si>
  <si>
    <t>5С 100 40 150 14A 24 K,L  B   3109</t>
  </si>
  <si>
    <t>5С 100 40 150 14A 36 M,N  B   3109</t>
  </si>
  <si>
    <t>5С 100 40 150 14A 40 M,N  B   3109</t>
  </si>
  <si>
    <t>5С 100 40 150 14A 60 K,L  B   3109</t>
  </si>
  <si>
    <t>5С 100 40 150 14A 90 K,L  B   3109</t>
  </si>
  <si>
    <t>5С 100 40 150 25А I,J 6  V   3109 чертеж 060001</t>
  </si>
  <si>
    <t>5С 100 40 150 63С 40 K,L 7 V  3109 чертеж 060001</t>
  </si>
  <si>
    <t>6С 85 78 50 14A 24 O,P,Q  B   3110 с гайкой черт.2И.6С.125.000</t>
  </si>
  <si>
    <t>СП 90 36 150 14A 40 M,N  B   3101</t>
  </si>
  <si>
    <t>12 Чашки Мозаичные ( 6,11 ) В</t>
  </si>
  <si>
    <t>11 125 50 32 14А 24 O,P,Q  В 32 2</t>
  </si>
  <si>
    <t>11 125 50 32 54С 24 O,P,Q  B 32 2</t>
  </si>
  <si>
    <t>11 125 50 32 54С 24 O,P,Q  B 32 2 Т.С.</t>
  </si>
  <si>
    <t>11 150 50 32 63С 150 K,L  B 32 2</t>
  </si>
  <si>
    <t>11 150 50 32 63С 40 H,I,J  B 40 2</t>
  </si>
  <si>
    <t>6 150 63 65 14A 24 O,P,Q  B 40 2</t>
  </si>
  <si>
    <t>6 200 80 76 25A 60 K,L  B 32 2 чертеж 061000 W15</t>
  </si>
  <si>
    <t>КЛТ 1 100 22.23 Ткань A 40 80</t>
  </si>
  <si>
    <t>КЛТ 1 100 22.23 Ткань A 60 80</t>
  </si>
  <si>
    <t>КЛТ 1 115 22.23 Ткань A 120 80</t>
  </si>
  <si>
    <t>КЛТ 1 115 22.23 Ткань A 150 80</t>
  </si>
  <si>
    <t>КЛТ 1 115 22.23 Ткань A 180 80</t>
  </si>
  <si>
    <t>КЛТ 1 115 22.23 Ткань A 24 80</t>
  </si>
  <si>
    <t>КЛТ 1 115 22.23 Ткань A 36 80</t>
  </si>
  <si>
    <t>КЛТ 1 115 22.23 Ткань A 50 80</t>
  </si>
  <si>
    <t>КЛТ 1 125 22.23 Ткань A 24 80</t>
  </si>
  <si>
    <t>КЛТ 1 125 22.23 Ткань A 36 80 упаковка по 1 шт skin</t>
  </si>
  <si>
    <t>КЛТ 1 125 22.23 Ткань A 40 80 упаковка по 1 шт skin</t>
  </si>
  <si>
    <t>КЛТ 1 125 22.23 Ткань A 60 80 упаковка по 1 шт skin</t>
  </si>
  <si>
    <t>КЛТ 1 125 22.23 Ткань A 80 80 упаковка по 1 шт skin</t>
  </si>
  <si>
    <t>КЛТ 1 150 22.23 Ткань A  36 80</t>
  </si>
  <si>
    <t>КЛТ 1 150 22.23 Ткань A  50 80</t>
  </si>
  <si>
    <t>КЛТ 1 150 22.23 Ткань A 220 80</t>
  </si>
  <si>
    <t>КЛТ 1 180 22.23 Ткань A 120 80</t>
  </si>
  <si>
    <t>КЛТ 1 180 22.23 Ткань A 180 80</t>
  </si>
  <si>
    <t>КЛТ 1 180 22.23 Ткань A 24 80</t>
  </si>
  <si>
    <t>КЛТ 1 180 22.23 Ткань A 80 80</t>
  </si>
  <si>
    <t>КЛТ 2 115 22.23 Ткань A 220 80</t>
  </si>
  <si>
    <t>КЛТ 2 125 22.23 Ткань A 120 80</t>
  </si>
  <si>
    <t>КЛТ 2 125 22.23 Ткань A 24 80</t>
  </si>
  <si>
    <t>КЛТ 2 150 22.23 Ткань A 100 80</t>
  </si>
  <si>
    <t>КЛТ 2 180 22.23 Ткань A 120 80</t>
  </si>
  <si>
    <t>КЛТ 2 180 22.23 Ткань A 60 80</t>
  </si>
  <si>
    <t>КЛТ (Круги лепестковые торцевые) ТИП 5</t>
  </si>
  <si>
    <t>КЛТ 5 115 22.23 Ткань A 120 80 эластик</t>
  </si>
  <si>
    <t>КЛТ (Круги лепестковые торцевые) ТИП 6</t>
  </si>
  <si>
    <t>КЛТ 6 125 22.23 Ткань A 40 80</t>
  </si>
  <si>
    <t>КЛТ 6 125 22.23 Ткань A 80 80 STANDART</t>
  </si>
  <si>
    <t>КЛТ 1 115 22.23 Ткань ZK 40 80</t>
  </si>
  <si>
    <t>КЛТ 1 125 22.23 Ткань ZK  60 80</t>
  </si>
  <si>
    <t>КЛТ 1 180 22.23 Ткань ZK 40 80</t>
  </si>
  <si>
    <t>КЛТ 2 125 22.23 Ткань ZK 60 80</t>
  </si>
  <si>
    <t>КРУГИ ЛЕПЕСТКОВЫЕ РАДИАЛЬНЫЕ (КЛ)</t>
  </si>
  <si>
    <t>90, 100</t>
  </si>
  <si>
    <t>КЛ 100 50 12 Ткань A 240 40</t>
  </si>
  <si>
    <t>КЛ 90 30 12 Ткань A 120 40</t>
  </si>
  <si>
    <t>КЛ шлиф.100 Х 60 Х 12  Р180 (№8) Луга</t>
  </si>
  <si>
    <t>150, 175</t>
  </si>
  <si>
    <t>КЛ 150 30 32 Ткань ZC721X ZK 60 50</t>
  </si>
  <si>
    <t>КЛ 150 50 32 Ткань A 240 40</t>
  </si>
  <si>
    <t>200</t>
  </si>
  <si>
    <t>КЛ 200 30 32 Ткань A 100 40</t>
  </si>
  <si>
    <t>КЛ 200 50 32 Ткань A 100 40</t>
  </si>
  <si>
    <t>КЛ 200 50 32 Ткань A 80 40</t>
  </si>
  <si>
    <t>ДК 125 Бумага Lux E A 120 8 отв.</t>
  </si>
  <si>
    <t>ДК 125 Бумага Lux E A 60 8 отв.</t>
  </si>
  <si>
    <t>65  Х  410</t>
  </si>
  <si>
    <t>ЛБ2 65 410 Ткань 411 A 40</t>
  </si>
  <si>
    <t>ЛБ2 65 410 Ткань A 80</t>
  </si>
  <si>
    <t>75  Х  457</t>
  </si>
  <si>
    <t>ЛБ2 75 457 Ткань 411 A 100</t>
  </si>
  <si>
    <t>ЛБ2 75 457 Ткань 411 A 40</t>
  </si>
  <si>
    <t>ЛБ2 75 457 Ткань 411 A 50</t>
  </si>
  <si>
    <t>ЛБ2 75 457 Ткань 411 A 60</t>
  </si>
  <si>
    <t>ЛБ2 75 457 Ткань 411 A 80</t>
  </si>
  <si>
    <t>ЛБ2 75 457 Ткань A 40</t>
  </si>
  <si>
    <t>ЛБ2 75 457 Ткань A 60</t>
  </si>
  <si>
    <t>ЛБ2 75 457 Ткань A 60 упак по 2 шт</t>
  </si>
  <si>
    <t>ЛБ2 75 533 Ткань 411 A 150 упак по 2 шт</t>
  </si>
  <si>
    <t>ЛБ2 75 533 Ткань 411 A 40</t>
  </si>
  <si>
    <t>ЛБ2 75 533 Ткань A 100 упак по 2 шт</t>
  </si>
  <si>
    <t>ЛБ2 75 533 Ткань A 150</t>
  </si>
  <si>
    <t>ЛБ2 75 533 Ткань A 180</t>
  </si>
  <si>
    <t>ЛБ2 75 533 Ткань A 40 упак по 2 шт</t>
  </si>
  <si>
    <t>ЛБ2 75 533 Ткань A 60</t>
  </si>
  <si>
    <t>75  Х  610</t>
  </si>
  <si>
    <t>75 Х 610 Р 40 (№40) Ткань А Лента шлиф.</t>
  </si>
  <si>
    <t>ЛБ2 100 610 Ткань 411 A 50</t>
  </si>
  <si>
    <t>ЛБ2 100 610 Ткань A 100 упак по 3 шт. Цена за 1 шт</t>
  </si>
  <si>
    <t>ЛБ2 100 610 Ткань A 120</t>
  </si>
  <si>
    <t>ЛБ2 100 610 Ткань A 120 упак по 3 шт</t>
  </si>
  <si>
    <t>ЛБ2 100 610 Ткань A 40 упак по 3 шт. Цена за 1 шт.</t>
  </si>
  <si>
    <t>ЛБ2 100 610 Ткань A 60 упак по 3 шт. Цена за 1 шт.</t>
  </si>
  <si>
    <t>100  Х  610,620</t>
  </si>
  <si>
    <t>ЛБ2 100 610 Ткань 411 A 36</t>
  </si>
  <si>
    <t>ЛБ2 100 620 Ткань A 120</t>
  </si>
  <si>
    <t>1000 менее</t>
  </si>
  <si>
    <t>235 Х 100 Р100 (№16) Лента шлиф.</t>
  </si>
  <si>
    <t>3000-3999</t>
  </si>
  <si>
    <t>Лента шлиф. 80 Х 3500 Р 60 (№25) VSM</t>
  </si>
  <si>
    <t>более 5000</t>
  </si>
  <si>
    <t>ЛБ 115 5000 Ткань AC721X A 40</t>
  </si>
  <si>
    <t>Лента шлиф. 6500  Х  120  Р 180 (№ 8)</t>
  </si>
  <si>
    <t>ГИПЕР ленты</t>
  </si>
  <si>
    <t>ЛБ2 100 610 Ткань A 36 упак по 3 шт</t>
  </si>
  <si>
    <t>ЛБ2 100 610 Ткань A 50 упак по 3 шт</t>
  </si>
  <si>
    <t>ЛБ2 75 533 Ткань A 100 упак по 3 шт. Цена за 1 шт</t>
  </si>
  <si>
    <t>ЛБ2 75 533 Ткань A 120 упак по 3 шт. Цена за 1 шт</t>
  </si>
  <si>
    <t>Нестандарт</t>
  </si>
  <si>
    <t>100 Х 320 Р100 Лента шлиф.</t>
  </si>
  <si>
    <t>Уточненная твердость</t>
  </si>
  <si>
    <t>УТ 1 150 25 32 14А 24 M В 40 2</t>
  </si>
  <si>
    <t>УТ 1 200 25 32 25А 60 L 6 V 50 2</t>
  </si>
  <si>
    <t>УТ 1 350 63 127 25А 40 K 6 V 50 2</t>
  </si>
  <si>
    <t>УТ 1 80 80 20 25А 40 K 6 V 50</t>
  </si>
  <si>
    <t>УТ 2 450 125 35 14А 40 K  B 32</t>
  </si>
  <si>
    <t>УТ 22 500 75 203 25А 40 K 6  V 50 2 чертеж 001000</t>
  </si>
  <si>
    <t>УТ 3 125 6 32 14А 40 O В 40 2 угол 45 черт.</t>
  </si>
  <si>
    <t>УТ 5 32 25 10 63С 60 O 7 V 35 выт 16*13</t>
  </si>
  <si>
    <t>УТ 5С 100 40 150 54С 40 P  B   3109</t>
  </si>
  <si>
    <t>ШЛИФ. БРУСКИ (БП, БКв, БТ)</t>
  </si>
  <si>
    <t>Б 35 15 225 V Лодочка</t>
  </si>
  <si>
    <t>Б 35 18 225 V Лодочка</t>
  </si>
  <si>
    <t>Б 35 18 225 V Лодочка упак. по 1 шт skin</t>
  </si>
  <si>
    <t>Б 40 20 225 V Лодочка</t>
  </si>
  <si>
    <t>БКв 20 20 200 25A 120 O,P,Q 6 V   9011</t>
  </si>
  <si>
    <t>БП 15 14 150 63С 180 O,P,Q (6CT) Брусок</t>
  </si>
  <si>
    <t>БП 50 30 250 63С 180 H,I,J (6M) Брусок</t>
  </si>
  <si>
    <t>ШЛИФ. КРУГИ  Тип  1 диаметр  40,45</t>
  </si>
  <si>
    <t>1  40 X 40 X</t>
  </si>
  <si>
    <t>1 40 40 13 25A 60 K,L 6 V 50</t>
  </si>
  <si>
    <t>ШЛИФ. КРУГИ  Тип  1 диаметр  50,55</t>
  </si>
  <si>
    <t>1  50 X 50 X</t>
  </si>
  <si>
    <t>1 50 50 16 25A 40 O,P,Q 6 V 50</t>
  </si>
  <si>
    <t>1  63 X 50 X 20</t>
  </si>
  <si>
    <t>1 63 50 20 25A 40 K,L 6 V 50</t>
  </si>
  <si>
    <t>1  63, 65, 70, 72 Х ... Х ...</t>
  </si>
  <si>
    <t>1 72 63 20 25A 40 K,L 6 V 50</t>
  </si>
  <si>
    <t>1  80 Х  6-16  Х 20,32</t>
  </si>
  <si>
    <t>1 80 8 20 25A 60 K,L 6 V 50</t>
  </si>
  <si>
    <t>1 80 20 20 25A 40 K,L 6 V 50</t>
  </si>
  <si>
    <t>1 80 20 20 63С 60 K,L 7 V 35</t>
  </si>
  <si>
    <t>1  80 Х 25,32,40,42 Х 20</t>
  </si>
  <si>
    <t>1 80 40 20 25A 40 K,L 6 V 50</t>
  </si>
  <si>
    <t>1  80,90 Х 50,63,75,100 Х 20</t>
  </si>
  <si>
    <t>1 80 63 20 25A 40 K,L 6 V 50</t>
  </si>
  <si>
    <t>1 80 63 20 25A 60 K,L 6 V 50</t>
  </si>
  <si>
    <t>1 80 80 20 25A 40 K,L 6 V 50</t>
  </si>
  <si>
    <t>1  100 X 16 X</t>
  </si>
  <si>
    <t>1 100 16 32 25A 60 K,L 6 V 50 2</t>
  </si>
  <si>
    <t>1 100 20 20 63С 40 K,L 7 V 35 2</t>
  </si>
  <si>
    <t>1 100 20 20 63С 60 K,L 7 V 35 2</t>
  </si>
  <si>
    <t>1  100 X 63-80-100 X 20-32</t>
  </si>
  <si>
    <t>1 100 63 20 25A 40 K,L 6 V 50 2</t>
  </si>
  <si>
    <t>1 100 80 20 25A 40 K,L 6 V 50 2</t>
  </si>
  <si>
    <t>1  125 Х  4 Х 32</t>
  </si>
  <si>
    <t>1 125 4 32 25A 60 K,L 6 V 50 2</t>
  </si>
  <si>
    <t>1  125 Х 13-16 Х 32</t>
  </si>
  <si>
    <t>1 125 13 32 25A 60 K,L 6 V 50 2</t>
  </si>
  <si>
    <t>1 125 16 32 63С 90 K,L 7 V 35 2</t>
  </si>
  <si>
    <t>1 125 16 12,7 25A 40 K,L 6 V 50 2</t>
  </si>
  <si>
    <t>1 125 20 12,7 25A 60 K,L 6 V 50 2</t>
  </si>
  <si>
    <t>1 125 20 12,7 63С 60 K,L 7 V 35 2</t>
  </si>
  <si>
    <t>1 125 20 32 25A 60 K,L 6 V 50 2</t>
  </si>
  <si>
    <t>1  125 Х 25 Х 32</t>
  </si>
  <si>
    <t>1 125 25 32 25A 40 O,P,Q 6 V 50 2</t>
  </si>
  <si>
    <t>1 125 25 32 25A 60 K,L 6 V 50 2</t>
  </si>
  <si>
    <t>1  125 Х 40-50 Х 32</t>
  </si>
  <si>
    <t>1 125 50 32 25A 40 K,L 6 V 50 2</t>
  </si>
  <si>
    <t>1 125 Х ... Х ...</t>
  </si>
  <si>
    <t>1 125 50 51 25A 60 K,L 6 V 50</t>
  </si>
  <si>
    <t>1  150 Х  6 Х 32</t>
  </si>
  <si>
    <t>1 150 6 32 25A 40 K,L 6 V 50 2</t>
  </si>
  <si>
    <t>1  150 Х --- Х 51, 32</t>
  </si>
  <si>
    <t>1 150 10 51 25A 40 K,L 6 V 50 2</t>
  </si>
  <si>
    <t>1 150 11,5 51 25A 40 K,L 6 V 50 2</t>
  </si>
  <si>
    <t>1  150 Х 13 Х 32</t>
  </si>
  <si>
    <t>1 150 13 32 25A 60 O,P,Q 6 V 50 2</t>
  </si>
  <si>
    <t>1 150 16 12,7 25A 40 K,L 6 V 50 2</t>
  </si>
  <si>
    <t>1 150 40 12,7 25A 40 K,L 6 V 50 2</t>
  </si>
  <si>
    <t>1 150 20 32 25A 120 K,L 6 V 50 2</t>
  </si>
  <si>
    <t>1 150 20 32 25A 40 O,P,Q 6 V 50 2</t>
  </si>
  <si>
    <t>1 150 20 32 63С 60 O,P,Q 7 V 35 2</t>
  </si>
  <si>
    <t>1 150 25 32 63С 40 K,L 7 V 35 2</t>
  </si>
  <si>
    <t>1 150 25 32 63С 90 O,P,Q 7 V 35 2</t>
  </si>
  <si>
    <t>1  150 Х 32 Х 32</t>
  </si>
  <si>
    <t>1 150 32 32 25A 60 K,L 6 V 50 2</t>
  </si>
  <si>
    <t>1  150 Х 50 Х 32</t>
  </si>
  <si>
    <t>1 150 50 32 25A 60 K,L 6 V 50 2</t>
  </si>
  <si>
    <t>1  150 Х100  Х</t>
  </si>
  <si>
    <t>1 150 100 51 25A 40 K,L 6 V 50 2</t>
  </si>
  <si>
    <t>175 Х  4-5 Х 32</t>
  </si>
  <si>
    <t>1 175 4 32 25A 60 K,L 6 V 50 2</t>
  </si>
  <si>
    <t>175 Х 10 Х 32</t>
  </si>
  <si>
    <t>1 175 10 32 25A 40 K,L 6 V 50 2</t>
  </si>
  <si>
    <t>1 175 10 51 25A 40 K,L 6 V 50 2</t>
  </si>
  <si>
    <t>1 175 20 32 25A 60 O,P,Q 6 V 50 2</t>
  </si>
  <si>
    <t>1 175 20 32 63С 60 O,P,Q 7 V 35 2</t>
  </si>
  <si>
    <t>175 Х 25 Х 32</t>
  </si>
  <si>
    <t>1 175 25 32 25A 60 K,L 6 V 50 2</t>
  </si>
  <si>
    <t>1 175 25 32 63С 40 K,L 7 V 35 2</t>
  </si>
  <si>
    <t>1 175 25 32 63С 60 K,L 7 V 35 2</t>
  </si>
  <si>
    <t>200 Х 10 Х 32</t>
  </si>
  <si>
    <t>1 200 10 32 25A 40 K,L 6 V 50 2</t>
  </si>
  <si>
    <t>200 Х 13 Х 32</t>
  </si>
  <si>
    <t>1 200 13 32 25A 60 H,I,J 6 V 50 2</t>
  </si>
  <si>
    <t>1 200 13 32 63С 40 K,L 7 V 35 2</t>
  </si>
  <si>
    <t>1 200 20 16 25A 60 K,L 6 V 50 2</t>
  </si>
  <si>
    <t>1 200 20 32 63С 40 O,P,Q 7 V 35 2</t>
  </si>
  <si>
    <t>200 Х 25 Х 32</t>
  </si>
  <si>
    <t>1 200 25 32 25A 100 K,L 6 V 50 2</t>
  </si>
  <si>
    <t>1 200 25 32 25A 36 K,L 6 V 50 2</t>
  </si>
  <si>
    <t>1 200 25 32 25A 40 K,L 6 V 50 2</t>
  </si>
  <si>
    <t>1 200 25 32 25A 60 K,L 6 V 50 2</t>
  </si>
  <si>
    <t>1 200 25 32 25A 60 O,P,Q 6 V 50 2</t>
  </si>
  <si>
    <t>1 200 25 32 25A 90 K,L 6 V 50 2</t>
  </si>
  <si>
    <t>1 200 25 32 63С 60 K,L 7 V 35 2</t>
  </si>
  <si>
    <t>200 Х 32 Х 32</t>
  </si>
  <si>
    <t>1 200 32 32 25A 60 K,L 6 V 50 2</t>
  </si>
  <si>
    <t>200 Х... Х ...</t>
  </si>
  <si>
    <t>1 200 8 76 25A 60 K,L 6 V 50 2</t>
  </si>
  <si>
    <t>250 X  6 Х 32</t>
  </si>
  <si>
    <t>1 250 6 32 25A 40 O,P,Q 6 V 50 2</t>
  </si>
  <si>
    <t>250 X 10 Х 76</t>
  </si>
  <si>
    <t>1 250 10 76 63С 60 K,L 7 V 35 2</t>
  </si>
  <si>
    <t>250 X 20 Х 32</t>
  </si>
  <si>
    <t>1 250 20 32 63С 60 K,L 7 V 35 2</t>
  </si>
  <si>
    <t>250 X 20 Х 76</t>
  </si>
  <si>
    <t>1 250 20 76 25A 40 K,L 6 V 50 2</t>
  </si>
  <si>
    <t>250 X 25 Х 32</t>
  </si>
  <si>
    <t>1 250 25 32 25A 40 K,L 6 V 50 2</t>
  </si>
  <si>
    <t>1 250 25 32 63С 60 K,L 7 V 35 2 2700 об/мин</t>
  </si>
  <si>
    <t>250 X 25 Х 76</t>
  </si>
  <si>
    <t>1 250 25 76 63С 60 K,L 7 V 35 2</t>
  </si>
  <si>
    <t>1 250 32 32 63С 60 K,L 7 V 35 2</t>
  </si>
  <si>
    <t>1 250 32 76 25A 60 K,L 6 V 50 2</t>
  </si>
  <si>
    <t>1 250 40 76 25A 40 K,L 6 V 50 2</t>
  </si>
  <si>
    <t>1 250 40 76 63С 40 K,L 7 V 35 2</t>
  </si>
  <si>
    <t>250 Х ... Х</t>
  </si>
  <si>
    <t>1 250 80 76 25A 40 K,L 6 V 50 2</t>
  </si>
  <si>
    <t>1  300 Х100 Х 127 25А 60 H,I,J (25M) нет в ЛУГАНО</t>
  </si>
  <si>
    <t>1 300 Х100 Х 127 25А 120 O,P (10СТ)</t>
  </si>
  <si>
    <t>300 X  8 X 76-127</t>
  </si>
  <si>
    <t>1 300 8 127 25A 150 O,P,Q 6 V 50 2</t>
  </si>
  <si>
    <t>1 300 8 127 25A 60 M,N 6 V 50 2</t>
  </si>
  <si>
    <t>1 300 8 127 25A 90 K,L 6 V 50 2</t>
  </si>
  <si>
    <t>300 X 10 X 32-76</t>
  </si>
  <si>
    <t>1 300 10 32 25A 90 K,L 6 V 50 2</t>
  </si>
  <si>
    <t>1 300 10 76 25A 90 K,L 6 V 50 2</t>
  </si>
  <si>
    <t>300 X 13-16  X 76-127</t>
  </si>
  <si>
    <t>1 300 13 76 25A 60 K,L 6 V 50 2</t>
  </si>
  <si>
    <t>1 300 13 76 25A 60 O,P,Q 6 V 50 2</t>
  </si>
  <si>
    <t>1 300 16 127 25A 40 M,N 6 V 50 2</t>
  </si>
  <si>
    <t>1 300 16 127 25A 60 K,L 6 V 50 2</t>
  </si>
  <si>
    <t>1 300 16 127 25A 90 K,L 6 V 50 2</t>
  </si>
  <si>
    <t>1 300 16 76 25A 40 K,L 6 V 50 2</t>
  </si>
  <si>
    <t>1 300 16 76 25A 60 K,L 6 V 50 2</t>
  </si>
  <si>
    <t>1 300 40 127 25A 60 O,P,Q 6 V 50 2</t>
  </si>
  <si>
    <t>1 300 40 127 63С 40 O,P,Q 7 V 35 2</t>
  </si>
  <si>
    <t>1 300 40 127 63С 60 K,L 7 V 35 2</t>
  </si>
  <si>
    <t>1 300 40 127 63С 60 O,P,Q 7 V 35 2</t>
  </si>
  <si>
    <t>1 300 40 76 25A 60 K,L 6 V 50 2</t>
  </si>
  <si>
    <t>1 300 40 76 63С 40 K,L 7 V 35 2</t>
  </si>
  <si>
    <t>1 300 40 76 63С 60 O,P,Q 7 V 35 2</t>
  </si>
  <si>
    <t>300 X100-150 X</t>
  </si>
  <si>
    <t>1 300 100 127 63С 90 K,L 7 V 35 2</t>
  </si>
  <si>
    <t>350 X  8-10-13-16 X</t>
  </si>
  <si>
    <t>1 350 13 127 25A 60 K,L 6 V 50 2</t>
  </si>
  <si>
    <t>1 350 13 127 25A 90 K,L 6 V 50 2</t>
  </si>
  <si>
    <t>1 350 16 127 25A 40 K,L 6 V 50 2</t>
  </si>
  <si>
    <t>1 350 8 127 25A 60 K,L 6 V 50 2</t>
  </si>
  <si>
    <t>1 350 8 127 25A 60 O,P,Q 6 V 50 2</t>
  </si>
  <si>
    <t>1 350 8 127 25A 90 M,N 6 V 50 2</t>
  </si>
  <si>
    <t>350 X 20 X</t>
  </si>
  <si>
    <t>1 350 20 76 25A 40 K,L 6 V 50 2</t>
  </si>
  <si>
    <t>350 X 25 X</t>
  </si>
  <si>
    <t>1 350 25 127 25A 40 K,L 6 V 50 2</t>
  </si>
  <si>
    <t>1 350 25 76 63С 40 K,L 7 V 35 2</t>
  </si>
  <si>
    <t>350 X 32 X</t>
  </si>
  <si>
    <t>1 350 32 127 25A 40 K,L 6 V 50 2</t>
  </si>
  <si>
    <t>1 350 32 127 25A 90 K,L 6 V 50 2</t>
  </si>
  <si>
    <t>1 350 32 127 25A 90 M,N 6 V 50 2</t>
  </si>
  <si>
    <t>1 350 32 127 25A 90 O,P,Q 6 V 50 2</t>
  </si>
  <si>
    <t>1 350 32 127 63С 60 K,L 7 V 35 2</t>
  </si>
  <si>
    <t>1 350 40 127 25A 60 O,P,Q 6 V 50 2</t>
  </si>
  <si>
    <t>1 350 40 127 63С 60 K,L 7 V 35 2</t>
  </si>
  <si>
    <t>350 X 40 X 203</t>
  </si>
  <si>
    <t>1 350 40 203 63С 40 K,L 7 V 35 2</t>
  </si>
  <si>
    <t>350 X150 X 203</t>
  </si>
  <si>
    <t>1 350 150 203 25A 60 K,L 6 V 50 2</t>
  </si>
  <si>
    <t>1 350 150 203 25A 90 K,L 6 V 50 2</t>
  </si>
  <si>
    <t>350 X80-84-100-104 X</t>
  </si>
  <si>
    <t>1 350 104 160 25A 60 K,L 6 V 50 2</t>
  </si>
  <si>
    <t>1  400 Х 10  Х 203 63С 100 K,L (12CM)</t>
  </si>
  <si>
    <t>1  400 Х 10  Х 203 63С 100 M,N (12C)</t>
  </si>
  <si>
    <t>1 400 8 203 25А 180 K,L 6 V 50 2</t>
  </si>
  <si>
    <t>1 400 Х 8 Х203 25А 120 K,L (10CM)</t>
  </si>
  <si>
    <t>400  Х  18 -100 Х ...</t>
  </si>
  <si>
    <t>1 400 100 127 25A 60 O,P,Q 6 V 50 2</t>
  </si>
  <si>
    <t>1 400 32 203 25A 40 K,L 6 V 50 2</t>
  </si>
  <si>
    <t>400 Х  8-10 Х 127, 203</t>
  </si>
  <si>
    <t>1 400 10 127 25A 150 O,P,Q 6 V 50 2</t>
  </si>
  <si>
    <t>1 400 10 203 25A 40 K,L 6 V 50 2</t>
  </si>
  <si>
    <t>1 400 10 203 25A 40 O,P,Q 6 V 50 2</t>
  </si>
  <si>
    <t>1 400 10 203 25A 60 O,P,Q 6 V 50 2</t>
  </si>
  <si>
    <t>1 400 10 203 25A 90 M,N 6 V 50 2</t>
  </si>
  <si>
    <t>1 400 6 203 25A 100 K,L 6 V 50 2</t>
  </si>
  <si>
    <t>1 400 8 203 25A 120 M,N 6 V 50 2</t>
  </si>
  <si>
    <t>400 Х 13-16 Х 127, 203</t>
  </si>
  <si>
    <t>1 400 13 203 25A 60 K,L 6 V 50 2</t>
  </si>
  <si>
    <t>400 Х 20-25-32 Х 203</t>
  </si>
  <si>
    <t>1 400 20 203 25A 60 M,N 6 V 50 2</t>
  </si>
  <si>
    <t>1 400 20 203 25A 90 K,L 6 V 50 2</t>
  </si>
  <si>
    <t>1 400 40 127 25A 40 O,P,Q 6 V 50 2</t>
  </si>
  <si>
    <t>1 400 40 127 25A 60 K,L 6 V 50 2</t>
  </si>
  <si>
    <t>1 400 40 127 63С 60 K,L 7 V 35 2</t>
  </si>
  <si>
    <t>400 Х 40 Х 203</t>
  </si>
  <si>
    <t>1 400 40 203 25A 40 K,L 6 V 50 2</t>
  </si>
  <si>
    <t>1 400 40 203 25A 40 O,P,Q 6 V 50 2</t>
  </si>
  <si>
    <t>1 400 40 203 63С 40 K,L 7 V 35 2</t>
  </si>
  <si>
    <t>1 400 40 203 63С 60 K,L 7 V 35 2</t>
  </si>
  <si>
    <t>1 400 40 203 63С 60 O,P,Q 7 V 35 2</t>
  </si>
  <si>
    <t>400 Х 50 Х 203</t>
  </si>
  <si>
    <t>1 400 50 203 25A 40 K,L 6 V 50 2</t>
  </si>
  <si>
    <t>1 400 50 203 63С 40 K,L 7 V 35 2</t>
  </si>
  <si>
    <t>400 Х100 Х 127-203</t>
  </si>
  <si>
    <t>1 400 100 203 63С 40 O,P,Q 7 V 35 2</t>
  </si>
  <si>
    <t>ШЛИФ. КРУГИ  Тип  1 диаметр 450</t>
  </si>
  <si>
    <t>1 450 100 203 25А 90 K,L 6 V 50 2</t>
  </si>
  <si>
    <t>1 450 110 305 25А 90 K,L 6 V 50 2</t>
  </si>
  <si>
    <t>450 X 10-20-25 X</t>
  </si>
  <si>
    <t>1 450 20 127 25A 40 K,L 6 V 50 2</t>
  </si>
  <si>
    <t>450 X 32 X</t>
  </si>
  <si>
    <t>1 450 32 127 25A 40 K,L 6 V 50 2</t>
  </si>
  <si>
    <t>1 450 32 203 25A 60 O,P,Q 6 V 50 2</t>
  </si>
  <si>
    <t>450 X 63 X</t>
  </si>
  <si>
    <t>1 450 63 203 25A 40 O,P,Q 6 V 50 2</t>
  </si>
  <si>
    <t>450 X100 Х</t>
  </si>
  <si>
    <t>1 450 100 203 25A 60 O,P,Q 6 V 50 2</t>
  </si>
  <si>
    <t>ШЛИФ. КРУГИ  Тип  1 диаметр 500</t>
  </si>
  <si>
    <t>1 500 Х 25 Х 305 25А 90 H,I,J (16М)</t>
  </si>
  <si>
    <t>500 Х  80 Х 203-305</t>
  </si>
  <si>
    <t>1 500 80 305 25A 60 K,L 6 V 50 2</t>
  </si>
  <si>
    <t>500 Х 100 Х 203-305</t>
  </si>
  <si>
    <t>1 500 100 305 25A 40 K,L 6 V 50 2</t>
  </si>
  <si>
    <t>1  600 Х100 Х 305 14А 36 K,L (50СM)</t>
  </si>
  <si>
    <t>1  600 Х100 Х 305 14А 36 O,P,Q (50СT)</t>
  </si>
  <si>
    <t>1  600 Х200 Х 305 14А 40 O,P,Q (40CT)</t>
  </si>
  <si>
    <t>1 600 125 305 25А 100 H,I,J 6 V 50 2</t>
  </si>
  <si>
    <t>1 600 125 305 25А 90 H,I,J 6 V 50 2</t>
  </si>
  <si>
    <t>600 X 32-40 X 305</t>
  </si>
  <si>
    <t>1 600 40 305 25A 90 O,P,Q 6 V 50 2</t>
  </si>
  <si>
    <t>600 X 50 X 203- 305</t>
  </si>
  <si>
    <t>1 600 50 305 91A 120 K,L 6 V 50 2</t>
  </si>
  <si>
    <t>600 X100-125 X 305</t>
  </si>
  <si>
    <t>1 600 125 305 25A 90 O,P,Q 6 V 50 2</t>
  </si>
  <si>
    <t>ШЛИФ. КРУГИ  Тип  1 диаметр 700, 750, 800</t>
  </si>
  <si>
    <t>1 700 18 225 25А 60 O,P,Q V 50 2</t>
  </si>
  <si>
    <t>1 750 175 305 25A 40 K,L 6 V 50 2</t>
  </si>
  <si>
    <t>1 750 25 305 25A 40 O,P,Q 6 V 50 2</t>
  </si>
  <si>
    <t>750 Х 63 Х 305</t>
  </si>
  <si>
    <t>1 750 63 305 25A 60 O,P,Q 6 V 50 2</t>
  </si>
  <si>
    <t>750 Х 75 Х 305</t>
  </si>
  <si>
    <t>1 750 75 305 25A 40 K,L 6 V 50 2</t>
  </si>
  <si>
    <t>750 Х 80 Х 305</t>
  </si>
  <si>
    <t>1 750 80 305 25A 100 K,L 6 V 50 2</t>
  </si>
  <si>
    <t>ШЛИФ. КРУГИ  Тип  2 КОЛЬЦА 2(К)</t>
  </si>
  <si>
    <t>2  300 100  25 25A  40 K,L 6 V 35  2</t>
  </si>
  <si>
    <t>2 200 90 20 25A 60 K,L 6 V 35 2 чертеж 124000</t>
  </si>
  <si>
    <t>ШЛИФ. КРУГИ  Тип  3 КОНИЧЕСКИЙ ПРОФИЛЬ (3П)</t>
  </si>
  <si>
    <t>ЗП (3) 150 Х</t>
  </si>
  <si>
    <t>3 150 16 32 25A 60 K,L 6 V 50 2</t>
  </si>
  <si>
    <t>3 150 8 32 25A 40 K,L 6 V 50 2 чертеж 223000 угол 10 U-2</t>
  </si>
  <si>
    <t>ЗП (3) 175 Х</t>
  </si>
  <si>
    <t>3 175 10 32 25A 40 K,L 6 V 50 2 чертеж 214000 угол 10 U-2</t>
  </si>
  <si>
    <t>3 175 10 32 63С 60 K,L 7 V 35 2 чертеж 214000 угол 10 U-2</t>
  </si>
  <si>
    <t>ЗП (3) 200 Х</t>
  </si>
  <si>
    <t>3 200 13 32 25A 60 K,L 6 V 50 2</t>
  </si>
  <si>
    <t>ЗП (3) 250 Х</t>
  </si>
  <si>
    <t>3 250 10 76 25A 60 O,P,Q 6 V 50 2</t>
  </si>
  <si>
    <t>3 250 14 32 25A 40 M,N 6 V 50 2 угол10 U-3</t>
  </si>
  <si>
    <t>3 250 20 76 25A 40 K,L 6 V 50 2 чертеж 164000 угол20 U-2.5</t>
  </si>
  <si>
    <t>3 250 8 32 25A 60 K,L 6 V 50 2 чертеж 116001 угол45</t>
  </si>
  <si>
    <t>ЗП (3) 300 Х</t>
  </si>
  <si>
    <t>3 300 10 76 25A 60 M,N 6 V 50 2</t>
  </si>
  <si>
    <t>3 300 13 127 25A 40 K,L 6 V 50 2 чертеж 157000 угол 45 U-3</t>
  </si>
  <si>
    <t>ШЛИФ. КРУГИ  Тип  4 ДВУСТОРОННИЙ КОНИЧЕСКИЙ ПРОФИЛЬ 4 (2П)</t>
  </si>
  <si>
    <t>4 (2П) 300,350</t>
  </si>
  <si>
    <t>4 300 25 127 25А 40 I,J 8 V 35 2 П/О-3 чертеж 188000 угол 55 U-5</t>
  </si>
  <si>
    <t>4 350 8 160 25A 40 K,L 6 V 50 2</t>
  </si>
  <si>
    <t>4 (2П) 400</t>
  </si>
  <si>
    <t>4 400 10 203 25A 120 K,L 6 V 50 2</t>
  </si>
  <si>
    <t>4 400 8 203 25A 180 O,P,Q 6 V 50 2</t>
  </si>
  <si>
    <t>4 (2П) 500</t>
  </si>
  <si>
    <t>4 500 10 254 25A 90 M,N 6 V 50 2 чертеж 140001 угол 60 U-4</t>
  </si>
  <si>
    <t>ШЛИФ. КРУГИ  Тип  5  ВЫТОЧКА 5 (ПВ)</t>
  </si>
  <si>
    <t>5(ПВ) 100</t>
  </si>
  <si>
    <t>5 100 50 20 25A 60 K,L 6 V 50 2 чертеж 191000 выт 50*30</t>
  </si>
  <si>
    <t>5(ПВ) 125</t>
  </si>
  <si>
    <t>5 125 50 32 14A 24 O,P,Q B 32</t>
  </si>
  <si>
    <t>5(ПВ) 20</t>
  </si>
  <si>
    <t>5 20 20 6 25A 40 M,N 6 V 50 чертеж 207000 выт 10*10</t>
  </si>
  <si>
    <t>5 20 32 6 25A 40 O,P,Q 6 V 50 чертеж 208000 выт 10*16</t>
  </si>
  <si>
    <t>5(ПВ) 200</t>
  </si>
  <si>
    <t>5 200 40 76 63С 40 K,L 7 V 35 2 чертеж 184000 выт 125*20</t>
  </si>
  <si>
    <t>5(ПВ) 25</t>
  </si>
  <si>
    <t>5 25 20 6 25A 40 O,P,Q 6 V 50 чертеж 219000 выт 13*10</t>
  </si>
  <si>
    <t>5 25 20 6 25A 60 M,N 6 V 50 чертеж 219000 выт 13*10</t>
  </si>
  <si>
    <t>5 25 25 6 25A 40 M,N 6 V 50 чертеж 210000 выт 13*13</t>
  </si>
  <si>
    <t>5(ПВ) 32</t>
  </si>
  <si>
    <t>5 32 25 10 25A 40 K,L 6 V 50 выт 16*13</t>
  </si>
  <si>
    <t>5(ПВ) 350</t>
  </si>
  <si>
    <t>5 350 40 127 63С 40 K,L 7 V 35 2 чертеж 289000 выт 160*20 уг 15</t>
  </si>
  <si>
    <t>5(ПВ) 63</t>
  </si>
  <si>
    <t>5 63 32 20 25A 40 K,L 6 V 50 чертеж 201000 выт 32*16</t>
  </si>
  <si>
    <t>11 150 50 32 25A 60 K,L 7 V 32 2 W-10</t>
  </si>
  <si>
    <t>11 150 50 32 63С 40 H,I,J 7 V 32 2 W-10</t>
  </si>
  <si>
    <t>ЧЦ (6) 250 х</t>
  </si>
  <si>
    <t>6 250 100 127 25A 40 K,L 6 V 32 2 W-25</t>
  </si>
  <si>
    <t>6 250 100 127 25A 60 K,L 7 V 32 2 W-25</t>
  </si>
  <si>
    <t>ШЛИФ. КРУГИ  Тип  7,9,23,10,УП</t>
  </si>
  <si>
    <t>47  762 Х 70 Х 558 14А круг шлиф.</t>
  </si>
  <si>
    <t>8 450 50 203 25A 40 K,L 6 V 35 2 чертеж 100001</t>
  </si>
  <si>
    <t>ПВД (7)</t>
  </si>
  <si>
    <t>7 200 25 32 25A 60 K,L 6 V 50 2 выт 184*8</t>
  </si>
  <si>
    <t>7 450 50 203 25A 40 O,P,Q 6 V 50 2 чертеж 173000 выт 265*13</t>
  </si>
  <si>
    <t>7 600 80 305 25A 40 M,N 6 V 50 2 чертеж 162000 выт 375*16</t>
  </si>
  <si>
    <t>7 600 80 305 25A 60 K,L 6 V 50 2 чертеж 253000 выт 400*13</t>
  </si>
  <si>
    <t>ПВДС  (10)</t>
  </si>
  <si>
    <t>10 450 50 203 25A 40 K,L 6 V 35 2 чертеж 105001</t>
  </si>
  <si>
    <t>УП  1030 Х 78 Х 508 25А 54K,L (32СМ)</t>
  </si>
  <si>
    <t>УП  900 Х 45 Х 508 25А 54K,L (32СМ)</t>
  </si>
  <si>
    <t>УП 750 40 305 25А 40 O,P,Q 6 V 50 чертеж 027000</t>
  </si>
  <si>
    <t>УП 750 75 305 25А  40 K,L 6 V 50 2 чертеж 003002</t>
  </si>
  <si>
    <t>ШЛИФ. КРУГИ  Тип 12, 14 ТАРЕЛКИ (12, 14)</t>
  </si>
  <si>
    <t>14 тип</t>
  </si>
  <si>
    <t>14 150 16 32 25A 40 M,N 6 V 50 2</t>
  </si>
  <si>
    <t>14 150 16 32 25A 40 O,P,Q 6 V 50 2</t>
  </si>
  <si>
    <t>14 150 16 32 64С 40 K,L 7 V 32 2</t>
  </si>
  <si>
    <t>14 225 18 40 25A 60 M,N 6 V 50 2 кр.4 чертеж 103001-01</t>
  </si>
  <si>
    <t>14 225 18 40 63С 60 K,L 7 V 35 2 кр.4 чертеж 103001-01</t>
  </si>
  <si>
    <t>14 275 20 40 25A 60 K,L 6 V 50 2 кр 4 чертеж 104002-02</t>
  </si>
  <si>
    <t>14 300 20 127 25A 60 K,L 6 V 50 2 чертеж 125000</t>
  </si>
  <si>
    <t>Тарелка 125 Х</t>
  </si>
  <si>
    <t>12 125 13 32 25A 90 K,L 6 V 50 2 чертеж 122000</t>
  </si>
  <si>
    <t>Тарелка 150 Х</t>
  </si>
  <si>
    <t>12 150 16 32 25A 60 K,L 6 V 50 2 чертеж 170000</t>
  </si>
  <si>
    <t>12 150 16 32 25A 90 K,L 6 V 50 2 чертеж 170000</t>
  </si>
  <si>
    <t>Тарелка 175 Х</t>
  </si>
  <si>
    <t>12 175 16 32 25A 40 K,L 6 V 50 2 чертеж 102011</t>
  </si>
  <si>
    <t>12 175 20 32 25A 60 K,L 6 V 50 2 чертеж 169010</t>
  </si>
  <si>
    <t>12 175 20 32 63С 40 K,L 7 V 35 2 чертеж 169010</t>
  </si>
  <si>
    <t>12 175 20 32 63С 60 K,L 7 V 35 2 чертеж 169010</t>
  </si>
  <si>
    <t>Тарелка 200 Х</t>
  </si>
  <si>
    <t>12 200 16 32 63С 40 K,L 7 V 35 2 чертеж 103001</t>
  </si>
  <si>
    <t>12 200 20 32 63С 40 K,L 7 V 35 2 чертеж 104001</t>
  </si>
  <si>
    <t>12 200 20 32 63С 60 K,L 7 V 35 2 чертеж 104001</t>
  </si>
  <si>
    <t>от 45 до 200 руб/кг</t>
  </si>
  <si>
    <t xml:space="preserve">Стеклоблок Чехия б/ц Арктика, Гладкий, Сетка, Ромбы, Альфа, Мороз, Водопад </t>
  </si>
  <si>
    <t>200 - 300 руб.</t>
  </si>
  <si>
    <t>7. Абразивы. Алмазные Чашки и Диски</t>
  </si>
  <si>
    <t>РАСПРОДАЖА!!! СКЛАДСКИЕ ОСТАТКИ: Абразивы Луга-Абразив. Цены на оптовые поставки см. на 3-ей вкладке</t>
  </si>
  <si>
    <t>60</t>
  </si>
  <si>
    <t>94</t>
  </si>
  <si>
    <t>14. Абразивы. Круги отрезные по металлу. Луга-Абразив.</t>
  </si>
  <si>
    <t>Круг отрезной  115*0,8*22 А54(400/50шт).</t>
  </si>
  <si>
    <t>Круг отрезной  115*1*22  А54(400/50шт).</t>
  </si>
  <si>
    <t>Круг отрезной  115*1,2*22  А54(400/50шт).</t>
  </si>
  <si>
    <t>Круг отрезной  115*1,6*22  А40 (400/50шт).</t>
  </si>
  <si>
    <t>Круг отрезной  115*2*22  А36 (200шт).</t>
  </si>
  <si>
    <t>Круг отрезной  125*2,5*22 А30 (200/25шт).</t>
  </si>
  <si>
    <t>Круг отрезной  125*3*22 А24 (200/25шт).</t>
  </si>
  <si>
    <t>Круг отрезной  150*1,6*22  А40  (200/25шт).</t>
  </si>
  <si>
    <t>Круг отрезной  200*2,5*22  А30 (50/25шт).</t>
  </si>
  <si>
    <t>Круг отрезной  230*3*22 А24 (50/25шт).</t>
  </si>
  <si>
    <t>Круг отрезной  350*3*32 стац. А24 (25 шт).</t>
  </si>
  <si>
    <t>18</t>
  </si>
  <si>
    <t>23</t>
  </si>
  <si>
    <t>24</t>
  </si>
  <si>
    <t>26</t>
  </si>
  <si>
    <t>28</t>
  </si>
  <si>
    <t>25</t>
  </si>
  <si>
    <t>32</t>
  </si>
  <si>
    <t>Круг отрезной  115*2,5*22  А30 (100шт).</t>
  </si>
  <si>
    <t>Круг отрезной  150*2,5*22  А40  (100/25шт).</t>
  </si>
  <si>
    <t>51</t>
  </si>
  <si>
    <t>66</t>
  </si>
  <si>
    <t>145</t>
  </si>
  <si>
    <t xml:space="preserve">Распродажа </t>
  </si>
  <si>
    <t xml:space="preserve">СКЛАДСКИЕ </t>
  </si>
  <si>
    <t>ОСТАТКИ</t>
  </si>
  <si>
    <t xml:space="preserve">  7,20 руб</t>
  </si>
  <si>
    <t xml:space="preserve">Цены на материалы актуальны на момент публикации. </t>
  </si>
  <si>
    <t>Пожалуйста, уточняйте цены по телефону или запросом по электронной почте 66@68.ru</t>
  </si>
  <si>
    <t>Стеклоблок б/ц Волна, Капля  190*90*80 Чехия. Поставка из Мск 10 дней.</t>
  </si>
  <si>
    <t xml:space="preserve">Стеклоблок 190*190*80 Чехия ,в разных фактурах 22 цвета - поставка с МСК 10 дней. Указана розничная цена для окрашенных внутри. Опт - индивидуально. </t>
  </si>
  <si>
    <t>50 руб/кг.</t>
  </si>
  <si>
    <t>50 руб /кг.</t>
  </si>
  <si>
    <t xml:space="preserve">Битум БНК, БНМ, БНД , МГ и др. </t>
  </si>
  <si>
    <t>50 руб/кг</t>
  </si>
  <si>
    <t>от 45 до 100 руб/кг</t>
  </si>
  <si>
    <t>20 руб.</t>
  </si>
  <si>
    <t xml:space="preserve">480,00 руб. </t>
  </si>
  <si>
    <t xml:space="preserve">Стекло 2550*1605 4М1 Саратов, Салават 98 л. </t>
  </si>
  <si>
    <t xml:space="preserve">Стекло 1300*1605 4М1 Саратов, Салават 98 л. </t>
  </si>
  <si>
    <t xml:space="preserve">Услуги по резке стекла,  </t>
  </si>
  <si>
    <t>Стекло 1300*1605,  2550*1605,  3210*2250,  от 2 до 12 мм</t>
  </si>
  <si>
    <t>По запросу</t>
  </si>
  <si>
    <t>Стекло армированное, Украина 2100*1520*6 мм , Резка от 4200 руб /кв.м.</t>
  </si>
  <si>
    <t xml:space="preserve">Парафин нефтяной Т1 Лукойл , поставка , если нет в наличии от 30 дней. </t>
  </si>
  <si>
    <t>1590,00 руб.</t>
  </si>
  <si>
    <t xml:space="preserve">2300,00 руб. </t>
  </si>
  <si>
    <t>2250.</t>
  </si>
  <si>
    <t>Праймер битумный № 01   Технониколь,  20л.  + все мастики Технониколь.</t>
  </si>
  <si>
    <t>77</t>
  </si>
  <si>
    <t>75</t>
  </si>
  <si>
    <t>цена, от 500 кг</t>
  </si>
  <si>
    <t>400</t>
  </si>
  <si>
    <t xml:space="preserve">Цены не  указаны . Только Ассортимент . </t>
  </si>
  <si>
    <t xml:space="preserve">Гибкость </t>
  </si>
  <si>
    <t>Теплостойкость</t>
  </si>
  <si>
    <t>Техноэласт Пламя СТОП</t>
  </si>
  <si>
    <t>Паробарьер СА500</t>
  </si>
  <si>
    <t>54(1,08*50)</t>
  </si>
  <si>
    <t xml:space="preserve">Распродажа !!! </t>
  </si>
  <si>
    <t>Рубероид РКК-350  ТУ (10 м) = 1 шт</t>
  </si>
  <si>
    <t xml:space="preserve">Получать на Походной, 81 </t>
  </si>
  <si>
    <t>Техноэласт Барьер БО</t>
  </si>
  <si>
    <t>Технобарьер</t>
  </si>
  <si>
    <t>розница</t>
  </si>
  <si>
    <t>от поддона</t>
  </si>
  <si>
    <t>опт.</t>
  </si>
  <si>
    <t xml:space="preserve">Цена актуальна на 05.07.2023 г. </t>
  </si>
  <si>
    <t>Бикрост ХПП-3,0 (15*1,0) 3 рул</t>
  </si>
  <si>
    <t>Стеклоизол ХПП 2,5 (10) 18 рул</t>
  </si>
  <si>
    <t>руб/рулон</t>
  </si>
  <si>
    <t>328</t>
  </si>
  <si>
    <t>320</t>
  </si>
  <si>
    <t>Электроды МР3, ОЗС4, УОНИ, ОЗС-12,  МТГ, ТМУ-21У, ESAB, Монолит-РЦ, ОК-46, ПЭОК, S-46(E6013), Т590, Т-620, LB52U Наличие</t>
  </si>
  <si>
    <t>78</t>
  </si>
  <si>
    <t>76</t>
  </si>
  <si>
    <t xml:space="preserve">200*6 </t>
  </si>
  <si>
    <t>4М1  600-800 р/кв.м</t>
  </si>
  <si>
    <t>армир От 4000 р/кв.м</t>
  </si>
  <si>
    <t>4000 - 4500</t>
  </si>
  <si>
    <t>Ящик  М4 от - 360 руб/кв.м.</t>
  </si>
  <si>
    <t>Ящик 365 руб.</t>
  </si>
  <si>
    <t>листами 440,00 руб.</t>
  </si>
  <si>
    <t>Стеклоблок Чехия Волна Зеленый Из наличия .</t>
  </si>
  <si>
    <t>1550</t>
  </si>
  <si>
    <t>Праймер битумный 18кг (21,5л)</t>
  </si>
  <si>
    <t>Мастика гидроизоляционная ведро 25 кг</t>
  </si>
  <si>
    <t>1800.00 руб.</t>
  </si>
  <si>
    <t>1750</t>
  </si>
  <si>
    <t>Мастика битумно-полимерная ROOFER 25кг</t>
  </si>
  <si>
    <t xml:space="preserve">3300 руб. </t>
  </si>
  <si>
    <t xml:space="preserve">3220 руб. </t>
  </si>
  <si>
    <t xml:space="preserve">4. Стеклопакеты </t>
  </si>
  <si>
    <t>Стеклопакеты одно и двухкамерные, энергосберегающие, тонированные, бронированные, из закаленного стекла. Цена расчетная. Зависит от количества, размеров, адреса доставки.Почта для расчетов -66@68.ru</t>
  </si>
  <si>
    <r>
      <t xml:space="preserve">Прайс-лист Предприятие МКС +7 (343) 213-84-84,  66@68.ru . ЦЕНЫ указаны на 20.07.2023 г. </t>
    </r>
    <r>
      <rPr>
        <b/>
        <sz val="12"/>
        <color indexed="48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Позиции на распродаже выделены красным цветом.</t>
    </r>
    <r>
      <rPr>
        <b/>
        <sz val="12"/>
        <rFont val="Times New Roman"/>
        <family val="1"/>
      </rPr>
      <t xml:space="preserve"> Второй лист - Кровельные материалы.</t>
    </r>
  </si>
  <si>
    <t xml:space="preserve">375  руб. </t>
  </si>
  <si>
    <t>460,00 руб.</t>
  </si>
  <si>
    <t>424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</si>
</sst>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&quot;р.&quot;"/>
    <numFmt numFmtId="174" formatCode="#,##0.00_р_."/>
    <numFmt numFmtId="175" formatCode="0.000%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\ #,##0.00&quot; р. &quot;;\-#,##0.00&quot; р. &quot;;&quot; -&quot;#&quot; р. &quot;;@\ "/>
    <numFmt numFmtId="182" formatCode="0.0"/>
  </numFmts>
  <fonts count="103">
    <font>
      <sz val="10"/>
      <name val="Arial Cyr"/>
      <family val="0"/>
    </font>
    <font>
      <sz val="8"/>
      <name val="Arial"/>
      <family val="2"/>
    </font>
    <font>
      <sz val="8.5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color indexed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12"/>
      <color indexed="55"/>
      <name val="Wingdings"/>
      <family val="0"/>
    </font>
    <font>
      <b/>
      <i/>
      <sz val="12"/>
      <color indexed="55"/>
      <name val="Arial"/>
      <family val="2"/>
    </font>
    <font>
      <b/>
      <sz val="10"/>
      <color indexed="55"/>
      <name val="Wingdings"/>
      <family val="0"/>
    </font>
    <font>
      <b/>
      <i/>
      <sz val="10"/>
      <color indexed="55"/>
      <name val="Arial"/>
      <family val="2"/>
    </font>
    <font>
      <b/>
      <sz val="8"/>
      <name val="Arial"/>
      <family val="2"/>
    </font>
    <font>
      <b/>
      <sz val="18"/>
      <color indexed="53"/>
      <name val="Arial"/>
      <family val="2"/>
    </font>
    <font>
      <sz val="16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8"/>
      <name val="Arial Cyr"/>
      <family val="2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Arial Cyr"/>
      <family val="2"/>
    </font>
    <font>
      <b/>
      <i/>
      <sz val="12"/>
      <color indexed="10"/>
      <name val="Times New Roman"/>
      <family val="1"/>
    </font>
    <font>
      <sz val="10"/>
      <color indexed="12"/>
      <name val="Arial Cyr"/>
      <family val="0"/>
    </font>
    <font>
      <sz val="12"/>
      <color indexed="17"/>
      <name val="Arial Cyr"/>
      <family val="0"/>
    </font>
    <font>
      <sz val="12"/>
      <color indexed="12"/>
      <name val="Times New Roman"/>
      <family val="1"/>
    </font>
    <font>
      <b/>
      <sz val="9"/>
      <color indexed="10"/>
      <name val="Arial"/>
      <family val="2"/>
    </font>
    <font>
      <b/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66FF"/>
      <name val="Arial Cyr"/>
      <family val="2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2"/>
      <color rgb="FF3366FF"/>
      <name val="Times New Roman"/>
      <family val="1"/>
    </font>
    <font>
      <b/>
      <sz val="12"/>
      <color rgb="FF3366FF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0"/>
      <color rgb="FFFF0000"/>
      <name val="Arial Cyr"/>
      <family val="2"/>
    </font>
    <font>
      <b/>
      <i/>
      <sz val="12"/>
      <color rgb="FF0070C0"/>
      <name val="Times New Roman"/>
      <family val="1"/>
    </font>
    <font>
      <sz val="12"/>
      <color rgb="FF465BF4"/>
      <name val="Times New Roman"/>
      <family val="1"/>
    </font>
    <font>
      <sz val="12"/>
      <color rgb="FF0066FF"/>
      <name val="Times New Roman"/>
      <family val="1"/>
    </font>
    <font>
      <b/>
      <i/>
      <sz val="12"/>
      <color theme="5" tint="-0.24997000396251678"/>
      <name val="Times New Roman"/>
      <family val="1"/>
    </font>
    <font>
      <sz val="12"/>
      <color rgb="FF00B050"/>
      <name val="Arial Cyr"/>
      <family val="0"/>
    </font>
    <font>
      <sz val="10"/>
      <color rgb="FF0066FF"/>
      <name val="Arial Cyr"/>
      <family val="0"/>
    </font>
    <font>
      <b/>
      <i/>
      <sz val="12"/>
      <color rgb="FFFF0000"/>
      <name val="Times New Roman"/>
      <family val="1"/>
    </font>
    <font>
      <sz val="10"/>
      <color rgb="FF0000FF"/>
      <name val="Arial Cyr"/>
      <family val="0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" fillId="0" borderId="0">
      <alignment horizontal="left"/>
      <protection/>
    </xf>
    <xf numFmtId="0" fontId="9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33" borderId="11" xfId="53" applyFont="1" applyFill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7" xfId="53" applyFont="1" applyBorder="1" applyAlignment="1">
      <alignment vertical="center"/>
      <protection/>
    </xf>
    <xf numFmtId="0" fontId="6" fillId="0" borderId="18" xfId="53" applyFont="1" applyBorder="1" applyAlignment="1">
      <alignment vertical="center"/>
      <protection/>
    </xf>
    <xf numFmtId="0" fontId="6" fillId="0" borderId="19" xfId="53" applyFont="1" applyBorder="1" applyAlignment="1">
      <alignment vertical="center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20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right" wrapText="1"/>
    </xf>
    <xf numFmtId="49" fontId="6" fillId="0" borderId="11" xfId="53" applyNumberFormat="1" applyFont="1" applyBorder="1" applyAlignment="1">
      <alignment horizontal="right" vertical="center"/>
      <protection/>
    </xf>
    <xf numFmtId="49" fontId="6" fillId="0" borderId="14" xfId="53" applyNumberFormat="1" applyFont="1" applyBorder="1" applyAlignment="1">
      <alignment horizontal="right" vertical="center"/>
      <protection/>
    </xf>
    <xf numFmtId="49" fontId="6" fillId="33" borderId="11" xfId="53" applyNumberFormat="1" applyFont="1" applyFill="1" applyBorder="1" applyAlignment="1">
      <alignment horizontal="right" vertical="center"/>
      <protection/>
    </xf>
    <xf numFmtId="49" fontId="6" fillId="0" borderId="14" xfId="0" applyNumberFormat="1" applyFont="1" applyBorder="1" applyAlignment="1">
      <alignment horizontal="right" wrapText="1"/>
    </xf>
    <xf numFmtId="49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49" fontId="6" fillId="0" borderId="14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wrapText="1"/>
    </xf>
    <xf numFmtId="49" fontId="6" fillId="0" borderId="21" xfId="53" applyNumberFormat="1" applyFont="1" applyBorder="1" applyAlignment="1">
      <alignment horizontal="right" vertical="center"/>
      <protection/>
    </xf>
    <xf numFmtId="49" fontId="11" fillId="0" borderId="12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11" fillId="33" borderId="14" xfId="53" applyNumberFormat="1" applyFont="1" applyFill="1" applyBorder="1" applyAlignment="1">
      <alignment horizontal="right" vertical="center"/>
      <protection/>
    </xf>
    <xf numFmtId="0" fontId="6" fillId="0" borderId="10" xfId="0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right"/>
    </xf>
    <xf numFmtId="49" fontId="10" fillId="0" borderId="22" xfId="0" applyNumberFormat="1" applyFont="1" applyBorder="1" applyAlignment="1">
      <alignment horizontal="right" wrapText="1"/>
    </xf>
    <xf numFmtId="49" fontId="6" fillId="0" borderId="23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7" fillId="0" borderId="11" xfId="0" applyNumberFormat="1" applyFont="1" applyBorder="1" applyAlignment="1">
      <alignment horizontal="right" wrapText="1"/>
    </xf>
    <xf numFmtId="49" fontId="6" fillId="0" borderId="22" xfId="0" applyNumberFormat="1" applyFont="1" applyBorder="1" applyAlignment="1">
      <alignment horizontal="right" wrapText="1"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49" fontId="7" fillId="0" borderId="14" xfId="0" applyNumberFormat="1" applyFont="1" applyBorder="1" applyAlignment="1">
      <alignment horizontal="right" wrapText="1"/>
    </xf>
    <xf numFmtId="49" fontId="6" fillId="0" borderId="26" xfId="53" applyNumberFormat="1" applyFont="1" applyBorder="1" applyAlignment="1">
      <alignment horizontal="center" vertical="center" wrapText="1" shrinkToFit="1"/>
      <protection/>
    </xf>
    <xf numFmtId="49" fontId="6" fillId="0" borderId="25" xfId="53" applyNumberFormat="1" applyFont="1" applyBorder="1" applyAlignment="1">
      <alignment horizontal="center" vertical="center" wrapText="1"/>
      <protection/>
    </xf>
    <xf numFmtId="49" fontId="11" fillId="0" borderId="27" xfId="0" applyNumberFormat="1" applyFont="1" applyBorder="1" applyAlignment="1">
      <alignment horizontal="right" wrapText="1"/>
    </xf>
    <xf numFmtId="49" fontId="10" fillId="0" borderId="11" xfId="0" applyNumberFormat="1" applyFont="1" applyBorder="1" applyAlignment="1">
      <alignment horizontal="right"/>
    </xf>
    <xf numFmtId="49" fontId="83" fillId="0" borderId="28" xfId="0" applyNumberFormat="1" applyFont="1" applyBorder="1" applyAlignment="1">
      <alignment horizontal="right"/>
    </xf>
    <xf numFmtId="0" fontId="6" fillId="0" borderId="11" xfId="53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right" vertical="center" wrapText="1"/>
      <protection/>
    </xf>
    <xf numFmtId="0" fontId="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29" xfId="0" applyFont="1" applyBorder="1" applyAlignment="1">
      <alignment horizontal="left"/>
    </xf>
    <xf numFmtId="49" fontId="84" fillId="0" borderId="11" xfId="0" applyNumberFormat="1" applyFont="1" applyBorder="1" applyAlignment="1">
      <alignment horizontal="right"/>
    </xf>
    <xf numFmtId="49" fontId="85" fillId="0" borderId="14" xfId="0" applyNumberFormat="1" applyFont="1" applyBorder="1" applyAlignment="1">
      <alignment horizontal="right"/>
    </xf>
    <xf numFmtId="0" fontId="86" fillId="0" borderId="10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wrapText="1"/>
    </xf>
    <xf numFmtId="49" fontId="87" fillId="0" borderId="11" xfId="0" applyNumberFormat="1" applyFont="1" applyBorder="1" applyAlignment="1">
      <alignment horizontal="right" wrapText="1"/>
    </xf>
    <xf numFmtId="49" fontId="87" fillId="0" borderId="14" xfId="0" applyNumberFormat="1" applyFont="1" applyBorder="1" applyAlignment="1">
      <alignment horizontal="right" wrapText="1"/>
    </xf>
    <xf numFmtId="0" fontId="86" fillId="0" borderId="11" xfId="0" applyFont="1" applyBorder="1" applyAlignment="1">
      <alignment/>
    </xf>
    <xf numFmtId="0" fontId="86" fillId="0" borderId="21" xfId="0" applyFont="1" applyBorder="1" applyAlignment="1">
      <alignment/>
    </xf>
    <xf numFmtId="0" fontId="88" fillId="0" borderId="15" xfId="53" applyFont="1" applyBorder="1" applyAlignment="1">
      <alignment horizontal="center" vertical="center"/>
      <protection/>
    </xf>
    <xf numFmtId="49" fontId="89" fillId="0" borderId="15" xfId="53" applyNumberFormat="1" applyFont="1" applyBorder="1" applyAlignment="1">
      <alignment horizontal="right" vertical="center"/>
      <protection/>
    </xf>
    <xf numFmtId="0" fontId="19" fillId="0" borderId="30" xfId="0" applyFont="1" applyBorder="1" applyAlignment="1">
      <alignment horizontal="center"/>
    </xf>
    <xf numFmtId="2" fontId="19" fillId="0" borderId="31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2" fontId="19" fillId="0" borderId="31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0" fontId="19" fillId="34" borderId="39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/>
    </xf>
    <xf numFmtId="0" fontId="19" fillId="34" borderId="34" xfId="0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90" fillId="0" borderId="40" xfId="0" applyFont="1" applyBorder="1" applyAlignment="1">
      <alignment horizontal="left" wrapText="1"/>
    </xf>
    <xf numFmtId="0" fontId="19" fillId="0" borderId="41" xfId="0" applyFont="1" applyBorder="1" applyAlignment="1">
      <alignment horizontal="center" vertical="center"/>
    </xf>
    <xf numFmtId="0" fontId="19" fillId="34" borderId="42" xfId="0" applyFont="1" applyFill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25" fillId="35" borderId="4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5" borderId="45" xfId="0" applyFill="1" applyBorder="1" applyAlignment="1">
      <alignment/>
    </xf>
    <xf numFmtId="0" fontId="27" fillId="35" borderId="45" xfId="0" applyFont="1" applyFill="1" applyBorder="1" applyAlignment="1">
      <alignment horizontal="center" vertical="center"/>
    </xf>
    <xf numFmtId="0" fontId="29" fillId="36" borderId="46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6" fillId="35" borderId="45" xfId="0" applyFont="1" applyFill="1" applyBorder="1" applyAlignment="1">
      <alignment vertical="center"/>
    </xf>
    <xf numFmtId="0" fontId="28" fillId="35" borderId="45" xfId="0" applyFont="1" applyFill="1" applyBorder="1" applyAlignment="1">
      <alignment vertical="center"/>
    </xf>
    <xf numFmtId="0" fontId="91" fillId="0" borderId="21" xfId="0" applyFont="1" applyBorder="1" applyAlignment="1">
      <alignment horizontal="left"/>
    </xf>
    <xf numFmtId="0" fontId="91" fillId="0" borderId="29" xfId="0" applyFont="1" applyBorder="1" applyAlignment="1">
      <alignment horizontal="left"/>
    </xf>
    <xf numFmtId="0" fontId="91" fillId="0" borderId="16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173" fontId="0" fillId="0" borderId="11" xfId="0" applyNumberFormat="1" applyBorder="1" applyAlignment="1">
      <alignment/>
    </xf>
    <xf numFmtId="0" fontId="25" fillId="35" borderId="44" xfId="0" applyFont="1" applyFill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2" fontId="0" fillId="0" borderId="45" xfId="0" applyNumberForma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2" fontId="0" fillId="0" borderId="48" xfId="0" applyNumberFormat="1" applyBorder="1" applyAlignment="1">
      <alignment horizontal="right" vertical="center"/>
    </xf>
    <xf numFmtId="4" fontId="0" fillId="0" borderId="45" xfId="0" applyNumberFormat="1" applyBorder="1" applyAlignment="1">
      <alignment horizontal="right" vertical="center"/>
    </xf>
    <xf numFmtId="0" fontId="0" fillId="0" borderId="49" xfId="0" applyBorder="1" applyAlignment="1">
      <alignment/>
    </xf>
    <xf numFmtId="2" fontId="0" fillId="0" borderId="43" xfId="0" applyNumberFormat="1" applyBorder="1" applyAlignment="1">
      <alignment horizontal="right" vertical="center"/>
    </xf>
    <xf numFmtId="173" fontId="24" fillId="36" borderId="50" xfId="0" applyNumberFormat="1" applyFont="1" applyFill="1" applyBorder="1" applyAlignment="1">
      <alignment horizontal="center" vertical="center" wrapText="1"/>
    </xf>
    <xf numFmtId="0" fontId="24" fillId="36" borderId="51" xfId="0" applyFont="1" applyFill="1" applyBorder="1" applyAlignment="1">
      <alignment horizontal="center" vertical="center" wrapText="1"/>
    </xf>
    <xf numFmtId="173" fontId="0" fillId="0" borderId="11" xfId="0" applyNumberFormat="1" applyFont="1" applyBorder="1" applyAlignment="1">
      <alignment/>
    </xf>
    <xf numFmtId="0" fontId="20" fillId="37" borderId="52" xfId="0" applyFont="1" applyFill="1" applyBorder="1" applyAlignment="1">
      <alignment/>
    </xf>
    <xf numFmtId="0" fontId="21" fillId="37" borderId="53" xfId="0" applyFont="1" applyFill="1" applyBorder="1" applyAlignment="1" applyProtection="1">
      <alignment/>
      <protection locked="0"/>
    </xf>
    <xf numFmtId="0" fontId="21" fillId="37" borderId="53" xfId="0" applyFont="1" applyFill="1" applyBorder="1" applyAlignment="1">
      <alignment/>
    </xf>
    <xf numFmtId="0" fontId="21" fillId="37" borderId="53" xfId="0" applyFont="1" applyFill="1" applyBorder="1" applyAlignment="1">
      <alignment vertical="center"/>
    </xf>
    <xf numFmtId="0" fontId="19" fillId="37" borderId="53" xfId="0" applyFont="1" applyFill="1" applyBorder="1" applyAlignment="1">
      <alignment/>
    </xf>
    <xf numFmtId="0" fontId="0" fillId="37" borderId="54" xfId="0" applyFill="1" applyBorder="1" applyAlignment="1">
      <alignment/>
    </xf>
    <xf numFmtId="0" fontId="23" fillId="37" borderId="55" xfId="0" applyFont="1" applyFill="1" applyBorder="1" applyAlignment="1">
      <alignment horizontal="center"/>
    </xf>
    <xf numFmtId="0" fontId="22" fillId="37" borderId="56" xfId="0" applyFont="1" applyFill="1" applyBorder="1" applyAlignment="1">
      <alignment horizontal="center" vertical="center"/>
    </xf>
    <xf numFmtId="0" fontId="23" fillId="37" borderId="57" xfId="0" applyFont="1" applyFill="1" applyBorder="1" applyAlignment="1">
      <alignment/>
    </xf>
    <xf numFmtId="0" fontId="23" fillId="37" borderId="58" xfId="0" applyFont="1" applyFill="1" applyBorder="1" applyAlignment="1">
      <alignment/>
    </xf>
    <xf numFmtId="0" fontId="23" fillId="37" borderId="59" xfId="0" applyFont="1" applyFill="1" applyBorder="1" applyAlignment="1">
      <alignment horizontal="center"/>
    </xf>
    <xf numFmtId="0" fontId="21" fillId="37" borderId="59" xfId="0" applyFont="1" applyFill="1" applyBorder="1" applyAlignment="1">
      <alignment horizontal="center"/>
    </xf>
    <xf numFmtId="0" fontId="23" fillId="37" borderId="60" xfId="0" applyFont="1" applyFill="1" applyBorder="1" applyAlignment="1">
      <alignment horizontal="center"/>
    </xf>
    <xf numFmtId="0" fontId="23" fillId="37" borderId="61" xfId="0" applyFont="1" applyFill="1" applyBorder="1" applyAlignment="1">
      <alignment horizontal="center" vertical="center"/>
    </xf>
    <xf numFmtId="0" fontId="22" fillId="37" borderId="62" xfId="0" applyFont="1" applyFill="1" applyBorder="1" applyAlignment="1">
      <alignment horizontal="center" vertical="center"/>
    </xf>
    <xf numFmtId="0" fontId="23" fillId="37" borderId="62" xfId="0" applyFont="1" applyFill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91" fillId="0" borderId="11" xfId="0" applyFont="1" applyBorder="1" applyAlignment="1">
      <alignment horizontal="center"/>
    </xf>
    <xf numFmtId="49" fontId="93" fillId="0" borderId="11" xfId="0" applyNumberFormat="1" applyFont="1" applyBorder="1" applyAlignment="1">
      <alignment horizontal="center"/>
    </xf>
    <xf numFmtId="49" fontId="93" fillId="0" borderId="14" xfId="0" applyNumberFormat="1" applyFont="1" applyBorder="1" applyAlignment="1">
      <alignment horizontal="center"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0" fontId="91" fillId="0" borderId="10" xfId="0" applyFont="1" applyBorder="1" applyAlignment="1">
      <alignment horizontal="right"/>
    </xf>
    <xf numFmtId="49" fontId="91" fillId="0" borderId="11" xfId="0" applyNumberFormat="1" applyFont="1" applyBorder="1" applyAlignment="1">
      <alignment horizontal="right"/>
    </xf>
    <xf numFmtId="49" fontId="91" fillId="0" borderId="14" xfId="0" applyNumberFormat="1" applyFont="1" applyBorder="1" applyAlignment="1">
      <alignment horizontal="right"/>
    </xf>
    <xf numFmtId="0" fontId="90" fillId="0" borderId="10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wrapText="1"/>
    </xf>
    <xf numFmtId="49" fontId="90" fillId="0" borderId="12" xfId="0" applyNumberFormat="1" applyFont="1" applyBorder="1" applyAlignment="1">
      <alignment wrapText="1"/>
    </xf>
    <xf numFmtId="49" fontId="90" fillId="0" borderId="63" xfId="0" applyNumberFormat="1" applyFont="1" applyBorder="1" applyAlignment="1">
      <alignment wrapText="1"/>
    </xf>
    <xf numFmtId="0" fontId="91" fillId="0" borderId="0" xfId="0" applyFont="1" applyBorder="1" applyAlignment="1">
      <alignment wrapText="1"/>
    </xf>
    <xf numFmtId="0" fontId="91" fillId="0" borderId="0" xfId="0" applyFont="1" applyAlignment="1">
      <alignment wrapText="1"/>
    </xf>
    <xf numFmtId="49" fontId="90" fillId="0" borderId="11" xfId="0" applyNumberFormat="1" applyFont="1" applyBorder="1" applyAlignment="1">
      <alignment horizontal="right" wrapText="1"/>
    </xf>
    <xf numFmtId="49" fontId="90" fillId="0" borderId="14" xfId="0" applyNumberFormat="1" applyFont="1" applyBorder="1" applyAlignment="1">
      <alignment horizontal="right"/>
    </xf>
    <xf numFmtId="0" fontId="90" fillId="0" borderId="64" xfId="0" applyFont="1" applyBorder="1" applyAlignment="1">
      <alignment horizontal="center" vertical="center" wrapText="1"/>
    </xf>
    <xf numFmtId="0" fontId="90" fillId="0" borderId="65" xfId="0" applyFont="1" applyBorder="1" applyAlignment="1">
      <alignment horizontal="left" wrapText="1"/>
    </xf>
    <xf numFmtId="0" fontId="90" fillId="0" borderId="66" xfId="0" applyFont="1" applyBorder="1" applyAlignment="1">
      <alignment horizontal="left" wrapText="1"/>
    </xf>
    <xf numFmtId="0" fontId="90" fillId="0" borderId="67" xfId="0" applyFont="1" applyBorder="1" applyAlignment="1">
      <alignment horizontal="center" wrapText="1"/>
    </xf>
    <xf numFmtId="49" fontId="90" fillId="0" borderId="68" xfId="0" applyNumberFormat="1" applyFont="1" applyBorder="1" applyAlignment="1">
      <alignment horizontal="right" wrapText="1"/>
    </xf>
    <xf numFmtId="49" fontId="90" fillId="0" borderId="69" xfId="0" applyNumberFormat="1" applyFont="1" applyBorder="1" applyAlignment="1">
      <alignment horizontal="right"/>
    </xf>
    <xf numFmtId="49" fontId="91" fillId="0" borderId="14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21" fillId="37" borderId="53" xfId="0" applyFont="1" applyFill="1" applyBorder="1" applyAlignment="1">
      <alignment vertical="top"/>
    </xf>
    <xf numFmtId="0" fontId="19" fillId="37" borderId="53" xfId="0" applyFont="1" applyFill="1" applyBorder="1" applyAlignment="1">
      <alignment vertical="top"/>
    </xf>
    <xf numFmtId="0" fontId="23" fillId="37" borderId="70" xfId="0" applyFont="1" applyFill="1" applyBorder="1" applyAlignment="1">
      <alignment horizontal="center"/>
    </xf>
    <xf numFmtId="0" fontId="21" fillId="37" borderId="71" xfId="0" applyFont="1" applyFill="1" applyBorder="1" applyAlignment="1">
      <alignment horizontal="center"/>
    </xf>
    <xf numFmtId="0" fontId="21" fillId="37" borderId="35" xfId="0" applyFont="1" applyFill="1" applyBorder="1" applyAlignment="1">
      <alignment horizontal="center"/>
    </xf>
    <xf numFmtId="2" fontId="19" fillId="0" borderId="31" xfId="43" applyNumberFormat="1" applyFont="1" applyFill="1" applyBorder="1" applyAlignment="1" applyProtection="1">
      <alignment horizontal="center"/>
      <protection/>
    </xf>
    <xf numFmtId="2" fontId="19" fillId="0" borderId="7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 vertical="center"/>
    </xf>
    <xf numFmtId="0" fontId="23" fillId="37" borderId="73" xfId="0" applyFont="1" applyFill="1" applyBorder="1" applyAlignment="1">
      <alignment horizontal="center"/>
    </xf>
    <xf numFmtId="0" fontId="19" fillId="37" borderId="35" xfId="0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 vertical="center"/>
    </xf>
    <xf numFmtId="0" fontId="19" fillId="34" borderId="74" xfId="0" applyFont="1" applyFill="1" applyBorder="1" applyAlignment="1">
      <alignment horizontal="center"/>
    </xf>
    <xf numFmtId="0" fontId="19" fillId="34" borderId="75" xfId="0" applyFont="1" applyFill="1" applyBorder="1" applyAlignment="1">
      <alignment horizontal="center" vertical="center"/>
    </xf>
    <xf numFmtId="2" fontId="19" fillId="0" borderId="72" xfId="0" applyNumberFormat="1" applyFont="1" applyBorder="1" applyAlignment="1">
      <alignment horizontal="center" vertical="center"/>
    </xf>
    <xf numFmtId="0" fontId="19" fillId="0" borderId="72" xfId="0" applyFont="1" applyBorder="1" applyAlignment="1">
      <alignment horizontal="center"/>
    </xf>
    <xf numFmtId="0" fontId="19" fillId="0" borderId="76" xfId="0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19" fillId="0" borderId="78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2" fontId="19" fillId="0" borderId="79" xfId="0" applyNumberFormat="1" applyFont="1" applyBorder="1" applyAlignment="1">
      <alignment horizontal="center"/>
    </xf>
    <xf numFmtId="0" fontId="19" fillId="34" borderId="33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 vertical="center"/>
    </xf>
    <xf numFmtId="2" fontId="19" fillId="0" borderId="81" xfId="0" applyNumberFormat="1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6" fillId="0" borderId="13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top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84" fillId="0" borderId="21" xfId="53" applyFont="1" applyBorder="1" applyAlignment="1">
      <alignment horizontal="left" vertical="center"/>
      <protection/>
    </xf>
    <xf numFmtId="0" fontId="84" fillId="0" borderId="29" xfId="53" applyFont="1" applyBorder="1" applyAlignment="1">
      <alignment horizontal="left" vertical="center"/>
      <protection/>
    </xf>
    <xf numFmtId="0" fontId="84" fillId="0" borderId="23" xfId="53" applyFont="1" applyBorder="1" applyAlignment="1">
      <alignment horizontal="left" vertical="center"/>
      <protection/>
    </xf>
    <xf numFmtId="0" fontId="7" fillId="0" borderId="21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94" fillId="0" borderId="21" xfId="0" applyFont="1" applyBorder="1" applyAlignment="1">
      <alignment horizontal="left" vertical="top" wrapText="1"/>
    </xf>
    <xf numFmtId="0" fontId="94" fillId="0" borderId="29" xfId="0" applyFont="1" applyBorder="1" applyAlignment="1">
      <alignment horizontal="left" vertical="top" wrapText="1"/>
    </xf>
    <xf numFmtId="0" fontId="94" fillId="0" borderId="23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95" fillId="0" borderId="29" xfId="0" applyFont="1" applyBorder="1" applyAlignment="1">
      <alignment horizontal="left" vertical="top" wrapText="1"/>
    </xf>
    <xf numFmtId="0" fontId="95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96" fillId="0" borderId="21" xfId="0" applyFont="1" applyBorder="1" applyAlignment="1">
      <alignment horizontal="left" wrapText="1"/>
    </xf>
    <xf numFmtId="0" fontId="96" fillId="0" borderId="29" xfId="0" applyFont="1" applyBorder="1" applyAlignment="1">
      <alignment horizontal="left" wrapText="1"/>
    </xf>
    <xf numFmtId="0" fontId="96" fillId="0" borderId="16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7" fillId="0" borderId="21" xfId="0" applyFont="1" applyBorder="1" applyAlignment="1">
      <alignment horizontal="left" vertical="top" wrapText="1"/>
    </xf>
    <xf numFmtId="0" fontId="97" fillId="0" borderId="29" xfId="0" applyFont="1" applyBorder="1" applyAlignment="1">
      <alignment horizontal="left" vertical="top" wrapText="1"/>
    </xf>
    <xf numFmtId="0" fontId="97" fillId="0" borderId="2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95" fillId="0" borderId="21" xfId="0" applyFont="1" applyBorder="1" applyAlignment="1">
      <alignment horizontal="left" vertical="top" wrapText="1"/>
    </xf>
    <xf numFmtId="0" fontId="84" fillId="0" borderId="11" xfId="0" applyFont="1" applyBorder="1" applyAlignment="1">
      <alignment horizontal="left" wrapText="1"/>
    </xf>
    <xf numFmtId="0" fontId="91" fillId="0" borderId="21" xfId="0" applyFont="1" applyBorder="1" applyAlignment="1">
      <alignment horizontal="left"/>
    </xf>
    <xf numFmtId="0" fontId="91" fillId="0" borderId="29" xfId="0" applyFont="1" applyBorder="1" applyAlignment="1">
      <alignment horizontal="left"/>
    </xf>
    <xf numFmtId="0" fontId="91" fillId="0" borderId="16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98" fillId="0" borderId="21" xfId="0" applyFont="1" applyBorder="1" applyAlignment="1">
      <alignment horizontal="center"/>
    </xf>
    <xf numFmtId="0" fontId="91" fillId="0" borderId="29" xfId="0" applyFont="1" applyBorder="1" applyAlignment="1">
      <alignment horizontal="center"/>
    </xf>
    <xf numFmtId="0" fontId="91" fillId="0" borderId="23" xfId="0" applyFont="1" applyBorder="1" applyAlignment="1">
      <alignment horizontal="center"/>
    </xf>
    <xf numFmtId="0" fontId="84" fillId="0" borderId="21" xfId="0" applyFont="1" applyBorder="1" applyAlignment="1">
      <alignment horizontal="center" shrinkToFit="1"/>
    </xf>
    <xf numFmtId="0" fontId="84" fillId="0" borderId="16" xfId="0" applyFont="1" applyBorder="1" applyAlignment="1">
      <alignment horizontal="center" shrinkToFit="1"/>
    </xf>
    <xf numFmtId="0" fontId="99" fillId="0" borderId="11" xfId="0" applyFont="1" applyBorder="1" applyAlignment="1">
      <alignment horizontal="left"/>
    </xf>
    <xf numFmtId="0" fontId="95" fillId="0" borderId="21" xfId="0" applyFont="1" applyBorder="1" applyAlignment="1">
      <alignment horizontal="left" wrapText="1"/>
    </xf>
    <xf numFmtId="0" fontId="95" fillId="0" borderId="29" xfId="0" applyFont="1" applyBorder="1" applyAlignment="1">
      <alignment horizontal="left" wrapText="1"/>
    </xf>
    <xf numFmtId="0" fontId="95" fillId="0" borderId="16" xfId="0" applyFont="1" applyBorder="1" applyAlignment="1">
      <alignment horizontal="left" wrapText="1"/>
    </xf>
    <xf numFmtId="0" fontId="100" fillId="0" borderId="21" xfId="0" applyFont="1" applyFill="1" applyBorder="1" applyAlignment="1">
      <alignment horizontal="left"/>
    </xf>
    <xf numFmtId="0" fontId="100" fillId="0" borderId="29" xfId="0" applyFont="1" applyFill="1" applyBorder="1" applyAlignment="1">
      <alignment horizontal="left"/>
    </xf>
    <xf numFmtId="0" fontId="100" fillId="0" borderId="16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4" fillId="0" borderId="51" xfId="53" applyFont="1" applyBorder="1" applyAlignment="1">
      <alignment horizontal="center" vertical="center" wrapText="1"/>
      <protection/>
    </xf>
    <xf numFmtId="0" fontId="15" fillId="0" borderId="83" xfId="53" applyFont="1" applyBorder="1" applyAlignment="1">
      <alignment horizontal="center" vertical="center" wrapText="1"/>
      <protection/>
    </xf>
    <xf numFmtId="0" fontId="15" fillId="0" borderId="84" xfId="53" applyFont="1" applyBorder="1" applyAlignment="1">
      <alignment horizontal="center" vertical="center" wrapText="1"/>
      <protection/>
    </xf>
    <xf numFmtId="0" fontId="10" fillId="0" borderId="25" xfId="53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wrapText="1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88" fillId="0" borderId="15" xfId="53" applyFont="1" applyBorder="1" applyAlignment="1">
      <alignment horizontal="left" vertical="center"/>
      <protection/>
    </xf>
    <xf numFmtId="0" fontId="88" fillId="0" borderId="15" xfId="0" applyFont="1" applyBorder="1" applyAlignment="1">
      <alignment horizontal="left"/>
    </xf>
    <xf numFmtId="0" fontId="6" fillId="33" borderId="21" xfId="53" applyFont="1" applyFill="1" applyBorder="1" applyAlignment="1">
      <alignment horizontal="left" vertical="center"/>
      <protection/>
    </xf>
    <xf numFmtId="0" fontId="6" fillId="33" borderId="29" xfId="53" applyFont="1" applyFill="1" applyBorder="1" applyAlignment="1">
      <alignment horizontal="left" vertical="center"/>
      <protection/>
    </xf>
    <xf numFmtId="0" fontId="6" fillId="33" borderId="16" xfId="53" applyFont="1" applyFill="1" applyBorder="1" applyAlignment="1">
      <alignment horizontal="left" vertical="center"/>
      <protection/>
    </xf>
    <xf numFmtId="0" fontId="85" fillId="0" borderId="21" xfId="53" applyFont="1" applyBorder="1" applyAlignment="1">
      <alignment horizontal="center" vertical="center"/>
      <protection/>
    </xf>
    <xf numFmtId="0" fontId="85" fillId="0" borderId="29" xfId="53" applyFont="1" applyBorder="1" applyAlignment="1">
      <alignment horizontal="center" vertical="center"/>
      <protection/>
    </xf>
    <xf numFmtId="0" fontId="85" fillId="0" borderId="16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left" vertical="center"/>
      <protection/>
    </xf>
    <xf numFmtId="0" fontId="6" fillId="0" borderId="29" xfId="53" applyFont="1" applyBorder="1" applyAlignment="1">
      <alignment horizontal="left" vertical="center"/>
      <protection/>
    </xf>
    <xf numFmtId="0" fontId="6" fillId="0" borderId="16" xfId="53" applyFont="1" applyBorder="1" applyAlignment="1">
      <alignment horizontal="left" vertical="center"/>
      <protection/>
    </xf>
    <xf numFmtId="0" fontId="95" fillId="0" borderId="21" xfId="53" applyFont="1" applyBorder="1" applyAlignment="1">
      <alignment horizontal="left" vertical="center"/>
      <protection/>
    </xf>
    <xf numFmtId="0" fontId="95" fillId="0" borderId="29" xfId="53" applyFont="1" applyBorder="1" applyAlignment="1">
      <alignment horizontal="left" vertical="center"/>
      <protection/>
    </xf>
    <xf numFmtId="0" fontId="95" fillId="0" borderId="16" xfId="53" applyFont="1" applyBorder="1" applyAlignment="1">
      <alignment horizontal="left" vertical="center"/>
      <protection/>
    </xf>
    <xf numFmtId="49" fontId="89" fillId="0" borderId="21" xfId="53" applyNumberFormat="1" applyFont="1" applyBorder="1" applyAlignment="1">
      <alignment horizontal="center" vertical="center"/>
      <protection/>
    </xf>
    <xf numFmtId="49" fontId="89" fillId="0" borderId="16" xfId="53" applyNumberFormat="1" applyFont="1" applyBorder="1" applyAlignment="1">
      <alignment horizontal="center" vertical="center"/>
      <protection/>
    </xf>
    <xf numFmtId="0" fontId="5" fillId="0" borderId="21" xfId="53" applyFont="1" applyBorder="1" applyAlignment="1">
      <alignment vertical="center" wrapText="1"/>
      <protection/>
    </xf>
    <xf numFmtId="0" fontId="5" fillId="0" borderId="29" xfId="53" applyFont="1" applyBorder="1" applyAlignment="1">
      <alignment vertical="center" wrapText="1"/>
      <protection/>
    </xf>
    <xf numFmtId="0" fontId="5" fillId="0" borderId="16" xfId="53" applyFont="1" applyBorder="1" applyAlignment="1">
      <alignment vertical="center" wrapText="1"/>
      <protection/>
    </xf>
    <xf numFmtId="0" fontId="5" fillId="0" borderId="21" xfId="53" applyFont="1" applyBorder="1" applyAlignment="1">
      <alignment horizontal="left" vertical="center" wrapText="1"/>
      <protection/>
    </xf>
    <xf numFmtId="0" fontId="5" fillId="0" borderId="29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0" fontId="101" fillId="0" borderId="11" xfId="0" applyFont="1" applyBorder="1" applyAlignment="1">
      <alignment horizontal="left"/>
    </xf>
    <xf numFmtId="0" fontId="6" fillId="0" borderId="21" xfId="53" applyFont="1" applyBorder="1" applyAlignment="1">
      <alignment horizontal="left" vertical="center" wrapText="1"/>
      <protection/>
    </xf>
    <xf numFmtId="0" fontId="6" fillId="0" borderId="29" xfId="53" applyFont="1" applyBorder="1" applyAlignment="1">
      <alignment horizontal="left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90" fillId="0" borderId="21" xfId="0" applyFont="1" applyBorder="1" applyAlignment="1">
      <alignment horizontal="left" wrapText="1"/>
    </xf>
    <xf numFmtId="0" fontId="90" fillId="0" borderId="29" xfId="0" applyFont="1" applyBorder="1" applyAlignment="1">
      <alignment horizontal="left" wrapText="1"/>
    </xf>
    <xf numFmtId="0" fontId="90" fillId="0" borderId="16" xfId="0" applyFont="1" applyBorder="1" applyAlignment="1">
      <alignment horizontal="left" wrapText="1"/>
    </xf>
    <xf numFmtId="0" fontId="100" fillId="0" borderId="22" xfId="0" applyFont="1" applyBorder="1" applyAlignment="1">
      <alignment wrapText="1"/>
    </xf>
    <xf numFmtId="0" fontId="100" fillId="0" borderId="85" xfId="0" applyFont="1" applyBorder="1" applyAlignment="1">
      <alignment wrapText="1"/>
    </xf>
    <xf numFmtId="0" fontId="100" fillId="0" borderId="86" xfId="0" applyFont="1" applyBorder="1" applyAlignment="1">
      <alignment wrapText="1"/>
    </xf>
    <xf numFmtId="0" fontId="84" fillId="0" borderId="21" xfId="53" applyFont="1" applyBorder="1" applyAlignment="1">
      <alignment horizontal="left" vertical="center"/>
      <protection/>
    </xf>
    <xf numFmtId="0" fontId="84" fillId="0" borderId="29" xfId="53" applyFont="1" applyBorder="1" applyAlignment="1">
      <alignment horizontal="left" vertical="center"/>
      <protection/>
    </xf>
    <xf numFmtId="0" fontId="84" fillId="0" borderId="16" xfId="53" applyFont="1" applyBorder="1" applyAlignment="1">
      <alignment horizontal="left" vertical="center"/>
      <protection/>
    </xf>
    <xf numFmtId="0" fontId="86" fillId="0" borderId="21" xfId="0" applyFont="1" applyBorder="1" applyAlignment="1">
      <alignment horizontal="left" wrapText="1"/>
    </xf>
    <xf numFmtId="0" fontId="86" fillId="0" borderId="29" xfId="0" applyFont="1" applyBorder="1" applyAlignment="1">
      <alignment horizontal="left" wrapText="1"/>
    </xf>
    <xf numFmtId="0" fontId="86" fillId="0" borderId="16" xfId="0" applyFont="1" applyBorder="1" applyAlignment="1">
      <alignment horizontal="left" wrapText="1"/>
    </xf>
    <xf numFmtId="0" fontId="95" fillId="0" borderId="21" xfId="0" applyFont="1" applyBorder="1" applyAlignment="1">
      <alignment horizontal="left"/>
    </xf>
    <xf numFmtId="0" fontId="95" fillId="0" borderId="16" xfId="0" applyFont="1" applyBorder="1" applyAlignment="1">
      <alignment horizontal="left"/>
    </xf>
    <xf numFmtId="0" fontId="6" fillId="33" borderId="11" xfId="53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horizontal="center" wrapText="1"/>
    </xf>
    <xf numFmtId="0" fontId="19" fillId="0" borderId="87" xfId="0" applyFont="1" applyBorder="1" applyAlignment="1">
      <alignment horizontal="left" vertical="center"/>
    </xf>
    <xf numFmtId="0" fontId="19" fillId="0" borderId="88" xfId="0" applyFont="1" applyBorder="1" applyAlignment="1">
      <alignment horizontal="left" vertical="center"/>
    </xf>
    <xf numFmtId="0" fontId="19" fillId="34" borderId="89" xfId="0" applyFont="1" applyFill="1" applyBorder="1" applyAlignment="1">
      <alignment/>
    </xf>
    <xf numFmtId="0" fontId="19" fillId="0" borderId="87" xfId="0" applyFont="1" applyFill="1" applyBorder="1" applyAlignment="1">
      <alignment horizontal="left"/>
    </xf>
    <xf numFmtId="0" fontId="19" fillId="34" borderId="87" xfId="0" applyFont="1" applyFill="1" applyBorder="1" applyAlignment="1">
      <alignment horizontal="left"/>
    </xf>
    <xf numFmtId="0" fontId="19" fillId="0" borderId="87" xfId="0" applyFont="1" applyBorder="1" applyAlignment="1">
      <alignment horizontal="left"/>
    </xf>
    <xf numFmtId="0" fontId="22" fillId="37" borderId="90" xfId="0" applyFont="1" applyFill="1" applyBorder="1" applyAlignment="1">
      <alignment horizontal="center" vertical="center"/>
    </xf>
    <xf numFmtId="0" fontId="19" fillId="34" borderId="87" xfId="0" applyFont="1" applyFill="1" applyBorder="1" applyAlignment="1">
      <alignment horizontal="left" vertical="center"/>
    </xf>
    <xf numFmtId="0" fontId="23" fillId="37" borderId="38" xfId="0" applyFont="1" applyFill="1" applyBorder="1" applyAlignment="1">
      <alignment horizontal="center"/>
    </xf>
    <xf numFmtId="0" fontId="21" fillId="37" borderId="91" xfId="0" applyFont="1" applyFill="1" applyBorder="1" applyAlignment="1">
      <alignment horizontal="center" vertical="center"/>
    </xf>
    <xf numFmtId="0" fontId="22" fillId="37" borderId="92" xfId="0" applyFont="1" applyFill="1" applyBorder="1" applyAlignment="1">
      <alignment horizontal="center" vertical="center"/>
    </xf>
    <xf numFmtId="0" fontId="23" fillId="37" borderId="55" xfId="0" applyFont="1" applyFill="1" applyBorder="1" applyAlignment="1">
      <alignment horizontal="center"/>
    </xf>
    <xf numFmtId="0" fontId="19" fillId="37" borderId="91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left" vertical="center"/>
    </xf>
    <xf numFmtId="0" fontId="23" fillId="37" borderId="94" xfId="0" applyFont="1" applyFill="1" applyBorder="1" applyAlignment="1">
      <alignment horizontal="center"/>
    </xf>
    <xf numFmtId="0" fontId="19" fillId="34" borderId="95" xfId="0" applyFont="1" applyFill="1" applyBorder="1" applyAlignment="1">
      <alignment horizontal="left"/>
    </xf>
    <xf numFmtId="1" fontId="0" fillId="0" borderId="44" xfId="0" applyNumberFormat="1" applyBorder="1" applyAlignment="1">
      <alignment horizontal="right" vertical="center"/>
    </xf>
    <xf numFmtId="0" fontId="0" fillId="0" borderId="45" xfId="0" applyBorder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102" fillId="0" borderId="96" xfId="0" applyFont="1" applyBorder="1" applyAlignment="1">
      <alignment horizontal="left" vertical="center" wrapText="1"/>
    </xf>
    <xf numFmtId="0" fontId="28" fillId="35" borderId="45" xfId="0" applyFont="1" applyFill="1" applyBorder="1" applyAlignment="1">
      <alignment vertical="center"/>
    </xf>
    <xf numFmtId="0" fontId="26" fillId="35" borderId="45" xfId="0" applyFont="1" applyFill="1" applyBorder="1" applyAlignment="1">
      <alignment vertical="center"/>
    </xf>
    <xf numFmtId="0" fontId="24" fillId="36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96"/>
  <sheetViews>
    <sheetView tabSelected="1" zoomScale="96" zoomScaleNormal="96" zoomScaleSheetLayoutView="100" workbookViewId="0" topLeftCell="A1">
      <selection activeCell="K24" sqref="K24"/>
    </sheetView>
  </sheetViews>
  <sheetFormatPr defaultColWidth="9.00390625" defaultRowHeight="12.75"/>
  <cols>
    <col min="1" max="1" width="4.00390625" style="13" customWidth="1"/>
    <col min="2" max="2" width="21.00390625" style="14" customWidth="1"/>
    <col min="3" max="3" width="7.375" style="14" customWidth="1"/>
    <col min="4" max="4" width="16.875" style="14" customWidth="1"/>
    <col min="5" max="5" width="31.125" style="14" customWidth="1"/>
    <col min="6" max="6" width="10.875" style="81" customWidth="1"/>
    <col min="7" max="7" width="21.125" style="51" customWidth="1"/>
    <col min="8" max="8" width="22.25390625" style="51" customWidth="1"/>
    <col min="9" max="86" width="9.125" style="1" customWidth="1"/>
  </cols>
  <sheetData>
    <row r="1" spans="1:8" s="7" customFormat="1" ht="65.25" customHeight="1" thickBot="1">
      <c r="A1" s="265" t="s">
        <v>1074</v>
      </c>
      <c r="B1" s="266"/>
      <c r="C1" s="266"/>
      <c r="D1" s="266"/>
      <c r="E1" s="266"/>
      <c r="F1" s="266"/>
      <c r="G1" s="266"/>
      <c r="H1" s="267"/>
    </row>
    <row r="2" spans="1:86" s="9" customFormat="1" ht="15" customHeight="1">
      <c r="A2" s="69" t="s">
        <v>0</v>
      </c>
      <c r="B2" s="268" t="s">
        <v>1</v>
      </c>
      <c r="C2" s="269"/>
      <c r="D2" s="269"/>
      <c r="E2" s="269"/>
      <c r="F2" s="70" t="s">
        <v>2</v>
      </c>
      <c r="G2" s="73" t="s">
        <v>4</v>
      </c>
      <c r="H2" s="72" t="s">
        <v>3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s="9" customFormat="1" ht="15" customHeight="1">
      <c r="A3" s="15"/>
      <c r="B3" s="270" t="s">
        <v>116</v>
      </c>
      <c r="C3" s="270"/>
      <c r="D3" s="270"/>
      <c r="E3" s="270"/>
      <c r="F3" s="270"/>
      <c r="G3" s="270"/>
      <c r="H3" s="27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s="2" customFormat="1" ht="15" customHeight="1">
      <c r="A4" s="16">
        <v>1</v>
      </c>
      <c r="B4" s="272" t="s">
        <v>102</v>
      </c>
      <c r="C4" s="273"/>
      <c r="D4" s="273"/>
      <c r="E4" s="273"/>
      <c r="F4" s="92" t="s">
        <v>11</v>
      </c>
      <c r="G4" s="93" t="s">
        <v>1011</v>
      </c>
      <c r="H4" s="76" t="s">
        <v>1012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</row>
    <row r="5" spans="1:86" s="2" customFormat="1" ht="15" customHeight="1">
      <c r="A5" s="16">
        <v>2</v>
      </c>
      <c r="B5" s="304" t="s">
        <v>1013</v>
      </c>
      <c r="C5" s="305"/>
      <c r="D5" s="305"/>
      <c r="E5" s="306"/>
      <c r="F5" s="77" t="s">
        <v>11</v>
      </c>
      <c r="G5" s="286" t="s">
        <v>1014</v>
      </c>
      <c r="H5" s="28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</row>
    <row r="6" spans="1:86" s="2" customFormat="1" ht="15" customHeight="1">
      <c r="A6" s="277" t="s">
        <v>117</v>
      </c>
      <c r="B6" s="278"/>
      <c r="C6" s="278"/>
      <c r="D6" s="278"/>
      <c r="E6" s="278"/>
      <c r="F6" s="278"/>
      <c r="G6" s="278"/>
      <c r="H6" s="279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</row>
    <row r="7" spans="1:86" s="2" customFormat="1" ht="15" customHeight="1">
      <c r="A7" s="16">
        <v>19</v>
      </c>
      <c r="B7" s="280" t="s">
        <v>1065</v>
      </c>
      <c r="C7" s="281"/>
      <c r="D7" s="281"/>
      <c r="E7" s="282"/>
      <c r="F7" s="17" t="s">
        <v>20</v>
      </c>
      <c r="G7" s="55" t="s">
        <v>1025</v>
      </c>
      <c r="H7" s="41" t="s">
        <v>1064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</row>
    <row r="8" spans="1:86" s="2" customFormat="1" ht="15" customHeight="1">
      <c r="A8" s="16">
        <v>20</v>
      </c>
      <c r="B8" s="280" t="s">
        <v>1066</v>
      </c>
      <c r="C8" s="281"/>
      <c r="D8" s="281"/>
      <c r="E8" s="282"/>
      <c r="F8" s="17" t="s">
        <v>20</v>
      </c>
      <c r="G8" s="40" t="s">
        <v>1067</v>
      </c>
      <c r="H8" s="41" t="s">
        <v>1068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</row>
    <row r="9" spans="1:86" s="2" customFormat="1" ht="15" customHeight="1" hidden="1">
      <c r="A9" s="16">
        <v>21</v>
      </c>
      <c r="B9" s="283" t="s">
        <v>58</v>
      </c>
      <c r="C9" s="284"/>
      <c r="D9" s="284"/>
      <c r="E9" s="285"/>
      <c r="F9" s="17" t="s">
        <v>21</v>
      </c>
      <c r="G9" s="40" t="s">
        <v>59</v>
      </c>
      <c r="H9" s="41" t="s">
        <v>60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</row>
    <row r="10" spans="1:86" s="2" customFormat="1" ht="15" customHeight="1" hidden="1">
      <c r="A10" s="16">
        <v>22</v>
      </c>
      <c r="B10" s="312" t="s">
        <v>75</v>
      </c>
      <c r="C10" s="312"/>
      <c r="D10" s="312"/>
      <c r="E10" s="312"/>
      <c r="F10" s="30" t="s">
        <v>21</v>
      </c>
      <c r="G10" s="42" t="s">
        <v>52</v>
      </c>
      <c r="H10" s="59" t="s">
        <v>76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</row>
    <row r="11" spans="1:86" s="2" customFormat="1" ht="15" customHeight="1">
      <c r="A11" s="16">
        <v>23</v>
      </c>
      <c r="B11" s="274" t="s">
        <v>1069</v>
      </c>
      <c r="C11" s="275"/>
      <c r="D11" s="275"/>
      <c r="E11" s="276"/>
      <c r="F11" s="17" t="s">
        <v>21</v>
      </c>
      <c r="G11" s="42" t="s">
        <v>1026</v>
      </c>
      <c r="H11" s="59" t="s">
        <v>1027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</row>
    <row r="12" spans="1:86" s="2" customFormat="1" ht="15" customHeight="1">
      <c r="A12" s="16">
        <v>24</v>
      </c>
      <c r="B12" s="34" t="s">
        <v>61</v>
      </c>
      <c r="C12" s="35"/>
      <c r="D12" s="35"/>
      <c r="E12" s="36"/>
      <c r="F12" s="17" t="s">
        <v>11</v>
      </c>
      <c r="G12" s="40"/>
      <c r="H12" s="41" t="s">
        <v>1015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</row>
    <row r="13" spans="1:86" s="2" customFormat="1" ht="16.5" customHeight="1" hidden="1">
      <c r="A13" s="16">
        <v>25</v>
      </c>
      <c r="B13" s="291" t="s">
        <v>74</v>
      </c>
      <c r="C13" s="292"/>
      <c r="D13" s="292"/>
      <c r="E13" s="293"/>
      <c r="F13" s="17" t="s">
        <v>21</v>
      </c>
      <c r="G13" s="40" t="s">
        <v>94</v>
      </c>
      <c r="H13" s="41" t="s">
        <v>95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</row>
    <row r="14" spans="1:86" s="2" customFormat="1" ht="16.5" customHeight="1">
      <c r="A14" s="16"/>
      <c r="B14" s="291" t="s">
        <v>1028</v>
      </c>
      <c r="C14" s="292"/>
      <c r="D14" s="292"/>
      <c r="E14" s="293"/>
      <c r="F14" s="17" t="s">
        <v>21</v>
      </c>
      <c r="G14" s="40" t="s">
        <v>1070</v>
      </c>
      <c r="H14" s="41" t="s">
        <v>1071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</row>
    <row r="15" spans="1:86" s="2" customFormat="1" ht="33" customHeight="1">
      <c r="A15" s="16">
        <v>26</v>
      </c>
      <c r="B15" s="288" t="s">
        <v>82</v>
      </c>
      <c r="C15" s="289"/>
      <c r="D15" s="289"/>
      <c r="E15" s="290"/>
      <c r="F15" s="17" t="s">
        <v>11</v>
      </c>
      <c r="G15" s="78" t="s">
        <v>83</v>
      </c>
      <c r="H15" s="41" t="s">
        <v>972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</row>
    <row r="16" spans="1:86" s="2" customFormat="1" ht="15" customHeight="1" hidden="1">
      <c r="A16" s="16">
        <v>26</v>
      </c>
      <c r="B16" s="295" t="s">
        <v>28</v>
      </c>
      <c r="C16" s="296"/>
      <c r="D16" s="296"/>
      <c r="E16" s="297"/>
      <c r="F16" s="30" t="s">
        <v>21</v>
      </c>
      <c r="G16" s="40" t="s">
        <v>45</v>
      </c>
      <c r="H16" s="41" t="s">
        <v>46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</row>
    <row r="17" spans="1:86" s="2" customFormat="1" ht="15" customHeight="1" hidden="1">
      <c r="A17" s="16">
        <v>27</v>
      </c>
      <c r="B17" s="295" t="s">
        <v>48</v>
      </c>
      <c r="C17" s="296"/>
      <c r="D17" s="296"/>
      <c r="E17" s="297"/>
      <c r="F17" s="17" t="s">
        <v>6</v>
      </c>
      <c r="G17" s="40" t="s">
        <v>64</v>
      </c>
      <c r="H17" s="41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</row>
    <row r="18" spans="1:86" s="10" customFormat="1" ht="15" customHeight="1">
      <c r="A18" s="16"/>
      <c r="B18" s="231" t="s">
        <v>53</v>
      </c>
      <c r="C18" s="231"/>
      <c r="D18" s="231"/>
      <c r="E18" s="231"/>
      <c r="F18" s="231"/>
      <c r="G18" s="231"/>
      <c r="H18" s="23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86" s="10" customFormat="1" ht="15" customHeight="1">
      <c r="A19" s="16">
        <v>29</v>
      </c>
      <c r="B19" s="228" t="s">
        <v>65</v>
      </c>
      <c r="C19" s="229"/>
      <c r="D19" s="229"/>
      <c r="E19" s="230"/>
      <c r="F19" s="54" t="s">
        <v>12</v>
      </c>
      <c r="G19" s="56" t="s">
        <v>1016</v>
      </c>
      <c r="H19" s="7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</row>
    <row r="20" spans="1:86" s="10" customFormat="1" ht="15" customHeight="1">
      <c r="A20" s="16">
        <v>31</v>
      </c>
      <c r="B20" s="241" t="s">
        <v>1009</v>
      </c>
      <c r="C20" s="224"/>
      <c r="D20" s="224"/>
      <c r="E20" s="225"/>
      <c r="F20" s="54" t="s">
        <v>12</v>
      </c>
      <c r="G20" s="68" t="s">
        <v>1075</v>
      </c>
      <c r="H20" s="56" t="s">
        <v>84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</row>
    <row r="21" spans="1:86" s="10" customFormat="1" ht="18" customHeight="1">
      <c r="A21" s="16">
        <v>32</v>
      </c>
      <c r="B21" s="241" t="s">
        <v>973</v>
      </c>
      <c r="C21" s="224"/>
      <c r="D21" s="224"/>
      <c r="E21" s="225"/>
      <c r="F21" s="21" t="s">
        <v>12</v>
      </c>
      <c r="G21" s="68" t="s">
        <v>1077</v>
      </c>
      <c r="H21" s="56" t="s">
        <v>84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</row>
    <row r="22" spans="1:86" s="10" customFormat="1" ht="18" customHeight="1">
      <c r="A22" s="16"/>
      <c r="B22" s="241" t="s">
        <v>1063</v>
      </c>
      <c r="C22" s="224"/>
      <c r="D22" s="224"/>
      <c r="E22" s="225"/>
      <c r="F22" s="21"/>
      <c r="G22" s="68" t="s">
        <v>1017</v>
      </c>
      <c r="H22" s="56" t="s">
        <v>84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</row>
    <row r="23" spans="1:86" s="10" customFormat="1" ht="30.75" customHeight="1">
      <c r="A23" s="16">
        <v>33</v>
      </c>
      <c r="B23" s="223" t="s">
        <v>1010</v>
      </c>
      <c r="C23" s="224"/>
      <c r="D23" s="224"/>
      <c r="E23" s="225"/>
      <c r="F23" s="21" t="s">
        <v>12</v>
      </c>
      <c r="G23" s="68" t="s">
        <v>1076</v>
      </c>
      <c r="H23" s="56" t="s">
        <v>84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</row>
    <row r="24" spans="1:86" s="10" customFormat="1" ht="15" customHeight="1">
      <c r="A24" s="16"/>
      <c r="B24" s="235" t="s">
        <v>54</v>
      </c>
      <c r="C24" s="236"/>
      <c r="D24" s="236"/>
      <c r="E24" s="236"/>
      <c r="F24" s="236"/>
      <c r="G24" s="236"/>
      <c r="H24" s="23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</row>
    <row r="25" spans="1:86" s="10" customFormat="1" ht="15" customHeight="1">
      <c r="A25" s="16">
        <v>36</v>
      </c>
      <c r="B25" s="238" t="s">
        <v>1019</v>
      </c>
      <c r="C25" s="239"/>
      <c r="D25" s="239"/>
      <c r="E25" s="240"/>
      <c r="F25" s="53" t="s">
        <v>13</v>
      </c>
      <c r="G25" s="63" t="s">
        <v>1062</v>
      </c>
      <c r="H25" s="39" t="s">
        <v>1061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</row>
    <row r="26" spans="1:86" s="10" customFormat="1" ht="15" customHeight="1">
      <c r="A26" s="16"/>
      <c r="B26" s="238" t="s">
        <v>1018</v>
      </c>
      <c r="C26" s="239"/>
      <c r="D26" s="239"/>
      <c r="E26" s="240"/>
      <c r="F26" s="53"/>
      <c r="G26" s="63" t="s">
        <v>1062</v>
      </c>
      <c r="H26" s="39" t="s">
        <v>1061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</row>
    <row r="27" spans="1:86" s="10" customFormat="1" ht="32.25" customHeight="1">
      <c r="A27" s="16">
        <v>37</v>
      </c>
      <c r="B27" s="238" t="s">
        <v>1021</v>
      </c>
      <c r="C27" s="239"/>
      <c r="D27" s="239"/>
      <c r="E27" s="240"/>
      <c r="F27" s="53" t="s">
        <v>13</v>
      </c>
      <c r="G27" s="63" t="s">
        <v>1060</v>
      </c>
      <c r="H27" s="23" t="s">
        <v>1022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</row>
    <row r="28" spans="1:86" s="10" customFormat="1" ht="15" customHeight="1">
      <c r="A28" s="16">
        <v>38</v>
      </c>
      <c r="B28" s="256" t="s">
        <v>1023</v>
      </c>
      <c r="C28" s="257"/>
      <c r="D28" s="257"/>
      <c r="E28" s="258"/>
      <c r="F28" s="53" t="s">
        <v>13</v>
      </c>
      <c r="G28" s="23" t="s">
        <v>1059</v>
      </c>
      <c r="H28" s="43" t="s">
        <v>62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</row>
    <row r="29" spans="1:86" s="10" customFormat="1" ht="15.75" customHeight="1">
      <c r="A29" s="16">
        <v>39</v>
      </c>
      <c r="B29" s="242" t="s">
        <v>1020</v>
      </c>
      <c r="C29" s="242"/>
      <c r="D29" s="242"/>
      <c r="E29" s="242"/>
      <c r="F29" s="19" t="s">
        <v>13</v>
      </c>
      <c r="G29" s="44" t="s">
        <v>1057</v>
      </c>
      <c r="H29" s="45" t="s">
        <v>1058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</row>
    <row r="30" spans="1:86" s="10" customFormat="1" ht="15.75" customHeight="1">
      <c r="A30" s="210"/>
      <c r="B30" s="217" t="s">
        <v>1072</v>
      </c>
      <c r="C30" s="218"/>
      <c r="D30" s="218"/>
      <c r="E30" s="218"/>
      <c r="F30" s="218"/>
      <c r="G30" s="218"/>
      <c r="H30" s="21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</row>
    <row r="31" spans="1:86" s="213" customFormat="1" ht="33" customHeight="1">
      <c r="A31" s="211"/>
      <c r="B31" s="220" t="s">
        <v>1073</v>
      </c>
      <c r="C31" s="221"/>
      <c r="D31" s="221"/>
      <c r="E31" s="221"/>
      <c r="F31" s="221"/>
      <c r="G31" s="221"/>
      <c r="H31" s="22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</row>
    <row r="32" spans="1:86" s="10" customFormat="1" ht="15" customHeight="1">
      <c r="A32" s="22"/>
      <c r="B32" s="217" t="s">
        <v>57</v>
      </c>
      <c r="C32" s="218"/>
      <c r="D32" s="218"/>
      <c r="E32" s="218"/>
      <c r="F32" s="218"/>
      <c r="G32" s="218"/>
      <c r="H32" s="219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</row>
    <row r="33" spans="1:86" s="10" customFormat="1" ht="15" customHeight="1">
      <c r="A33" s="86">
        <v>40</v>
      </c>
      <c r="B33" s="307" t="s">
        <v>1024</v>
      </c>
      <c r="C33" s="308"/>
      <c r="D33" s="308"/>
      <c r="E33" s="309"/>
      <c r="F33" s="87" t="s">
        <v>11</v>
      </c>
      <c r="G33" s="88" t="s">
        <v>974</v>
      </c>
      <c r="H33" s="89" t="s">
        <v>114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</row>
    <row r="34" spans="1:86" s="12" customFormat="1" ht="15" customHeight="1">
      <c r="A34" s="18"/>
      <c r="B34" s="217" t="s">
        <v>26</v>
      </c>
      <c r="C34" s="218"/>
      <c r="D34" s="218"/>
      <c r="E34" s="218"/>
      <c r="F34" s="218"/>
      <c r="G34" s="218"/>
      <c r="H34" s="219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</row>
    <row r="35" spans="1:86" s="12" customFormat="1" ht="15" customHeight="1">
      <c r="A35" s="18"/>
      <c r="B35" s="226" t="s">
        <v>7</v>
      </c>
      <c r="C35" s="227"/>
      <c r="D35" s="19" t="s">
        <v>8</v>
      </c>
      <c r="E35" s="33"/>
      <c r="F35" s="79"/>
      <c r="G35" s="67" t="s">
        <v>1031</v>
      </c>
      <c r="H35" s="71" t="s">
        <v>63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</row>
    <row r="36" spans="1:86" s="3" customFormat="1" ht="15" customHeight="1">
      <c r="A36" s="18">
        <v>41</v>
      </c>
      <c r="B36" s="233" t="s">
        <v>51</v>
      </c>
      <c r="C36" s="234"/>
      <c r="D36" s="20">
        <v>25</v>
      </c>
      <c r="E36" s="32"/>
      <c r="F36" s="20" t="s">
        <v>5</v>
      </c>
      <c r="G36" s="47" t="s">
        <v>301</v>
      </c>
      <c r="H36" s="85" t="s">
        <v>85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1:86" s="3" customFormat="1" ht="15" customHeight="1">
      <c r="A37" s="18">
        <v>42</v>
      </c>
      <c r="B37" s="233" t="s">
        <v>66</v>
      </c>
      <c r="C37" s="234"/>
      <c r="D37" s="20">
        <v>25</v>
      </c>
      <c r="E37" s="20"/>
      <c r="F37" s="20" t="s">
        <v>5</v>
      </c>
      <c r="G37" s="47" t="s">
        <v>1054</v>
      </c>
      <c r="H37" s="85" t="s">
        <v>86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</row>
    <row r="38" spans="1:86" s="3" customFormat="1" ht="15" customHeight="1">
      <c r="A38" s="18">
        <v>43</v>
      </c>
      <c r="B38" s="233" t="s">
        <v>17</v>
      </c>
      <c r="C38" s="234"/>
      <c r="D38" s="20">
        <v>25</v>
      </c>
      <c r="E38" s="32"/>
      <c r="F38" s="20" t="s">
        <v>5</v>
      </c>
      <c r="G38" s="47" t="s">
        <v>1054</v>
      </c>
      <c r="H38" s="85" t="s">
        <v>87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1:86" s="3" customFormat="1" ht="15" customHeight="1">
      <c r="A39" s="18">
        <v>44</v>
      </c>
      <c r="B39" s="233" t="s">
        <v>108</v>
      </c>
      <c r="C39" s="234"/>
      <c r="D39" s="20">
        <v>25</v>
      </c>
      <c r="E39" s="20"/>
      <c r="F39" s="20" t="s">
        <v>5</v>
      </c>
      <c r="G39" s="47" t="s">
        <v>1029</v>
      </c>
      <c r="H39" s="85" t="s">
        <v>88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  <row r="40" spans="1:86" s="3" customFormat="1" ht="15" customHeight="1">
      <c r="A40" s="18">
        <v>45</v>
      </c>
      <c r="B40" s="233" t="s">
        <v>109</v>
      </c>
      <c r="C40" s="234"/>
      <c r="D40" s="20">
        <v>25</v>
      </c>
      <c r="E40" s="32"/>
      <c r="F40" s="20" t="s">
        <v>5</v>
      </c>
      <c r="G40" s="47" t="s">
        <v>1029</v>
      </c>
      <c r="H40" s="85" t="s">
        <v>89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</row>
    <row r="41" spans="1:86" s="3" customFormat="1" ht="15" customHeight="1">
      <c r="A41" s="18">
        <v>46</v>
      </c>
      <c r="B41" s="233" t="s">
        <v>110</v>
      </c>
      <c r="C41" s="234"/>
      <c r="D41" s="20">
        <v>25</v>
      </c>
      <c r="E41" s="32"/>
      <c r="F41" s="20" t="s">
        <v>5</v>
      </c>
      <c r="G41" s="47" t="s">
        <v>1055</v>
      </c>
      <c r="H41" s="85" t="s">
        <v>90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</row>
    <row r="42" spans="1:86" s="3" customFormat="1" ht="15" customHeight="1">
      <c r="A42" s="18">
        <v>47</v>
      </c>
      <c r="B42" s="233" t="s">
        <v>9</v>
      </c>
      <c r="C42" s="234"/>
      <c r="D42" s="20">
        <v>25</v>
      </c>
      <c r="E42" s="32"/>
      <c r="F42" s="20" t="s">
        <v>5</v>
      </c>
      <c r="G42" s="47" t="s">
        <v>1030</v>
      </c>
      <c r="H42" s="85" t="s">
        <v>91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86" s="3" customFormat="1" ht="15" customHeight="1">
      <c r="A43" s="18">
        <v>48</v>
      </c>
      <c r="B43" s="246" t="s">
        <v>23</v>
      </c>
      <c r="C43" s="247"/>
      <c r="D43" s="20">
        <v>25</v>
      </c>
      <c r="E43" s="32"/>
      <c r="F43" s="20" t="s">
        <v>5</v>
      </c>
      <c r="G43" s="47" t="s">
        <v>1030</v>
      </c>
      <c r="H43" s="85" t="s">
        <v>92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86" s="3" customFormat="1" ht="15" customHeight="1">
      <c r="A44" s="18">
        <v>49</v>
      </c>
      <c r="B44" s="233" t="s">
        <v>15</v>
      </c>
      <c r="C44" s="234"/>
      <c r="D44" s="20">
        <v>25</v>
      </c>
      <c r="E44" s="32"/>
      <c r="F44" s="20" t="s">
        <v>5</v>
      </c>
      <c r="G44" s="47" t="s">
        <v>1030</v>
      </c>
      <c r="H44" s="85" t="s">
        <v>93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86" s="4" customFormat="1" ht="15" customHeight="1">
      <c r="A45" s="18">
        <v>50</v>
      </c>
      <c r="B45" s="310" t="s">
        <v>24</v>
      </c>
      <c r="C45" s="311"/>
      <c r="D45" s="24">
        <v>20</v>
      </c>
      <c r="E45" s="32"/>
      <c r="F45" s="20" t="s">
        <v>5</v>
      </c>
      <c r="G45" s="47" t="s">
        <v>301</v>
      </c>
      <c r="H45" s="46" t="s">
        <v>96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</row>
    <row r="46" spans="1:86" s="4" customFormat="1" ht="15" customHeight="1">
      <c r="A46" s="18">
        <v>51</v>
      </c>
      <c r="B46" s="233" t="s">
        <v>1056</v>
      </c>
      <c r="C46" s="234"/>
      <c r="D46" s="24">
        <v>20.25</v>
      </c>
      <c r="E46" s="32"/>
      <c r="F46" s="20" t="s">
        <v>5</v>
      </c>
      <c r="G46" s="47" t="s">
        <v>1054</v>
      </c>
      <c r="H46" s="4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</row>
    <row r="47" spans="1:86" s="4" customFormat="1" ht="15" customHeight="1">
      <c r="A47" s="38"/>
      <c r="B47" s="217" t="s">
        <v>27</v>
      </c>
      <c r="C47" s="218"/>
      <c r="D47" s="218"/>
      <c r="E47" s="218"/>
      <c r="F47" s="218"/>
      <c r="G47" s="218"/>
      <c r="H47" s="21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</row>
    <row r="48" spans="1:86" s="12" customFormat="1" ht="15" customHeight="1">
      <c r="A48" s="60"/>
      <c r="B48" s="37" t="s">
        <v>10</v>
      </c>
      <c r="C48" s="25" t="s">
        <v>16</v>
      </c>
      <c r="D48" s="19" t="s">
        <v>8</v>
      </c>
      <c r="E48" s="313" t="s">
        <v>18</v>
      </c>
      <c r="F48" s="313"/>
      <c r="G48" s="67" t="s">
        <v>44</v>
      </c>
      <c r="H48" s="71" t="s">
        <v>44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</row>
    <row r="49" spans="1:86" s="5" customFormat="1" ht="15" customHeight="1">
      <c r="A49" s="22">
        <v>53</v>
      </c>
      <c r="B49" s="214" t="s">
        <v>1053</v>
      </c>
      <c r="C49" s="215"/>
      <c r="D49" s="215"/>
      <c r="E49" s="215"/>
      <c r="F49" s="215"/>
      <c r="G49" s="215"/>
      <c r="H49" s="21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</row>
    <row r="50" spans="1:80" s="5" customFormat="1" ht="15" customHeight="1">
      <c r="A50" s="22">
        <v>58</v>
      </c>
      <c r="B50" s="90" t="s">
        <v>14</v>
      </c>
      <c r="C50" s="20">
        <v>3</v>
      </c>
      <c r="D50" s="52" t="s">
        <v>55</v>
      </c>
      <c r="E50" s="248" t="s">
        <v>56</v>
      </c>
      <c r="F50" s="249"/>
      <c r="G50" s="48" t="s">
        <v>1051</v>
      </c>
      <c r="H50" s="46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</row>
    <row r="51" spans="1:80" s="5" customFormat="1" ht="15" customHeight="1">
      <c r="A51" s="22">
        <v>59</v>
      </c>
      <c r="B51" s="90" t="s">
        <v>14</v>
      </c>
      <c r="C51" s="20" t="s">
        <v>81</v>
      </c>
      <c r="D51" s="52" t="s">
        <v>31</v>
      </c>
      <c r="E51" s="248" t="s">
        <v>56</v>
      </c>
      <c r="F51" s="249"/>
      <c r="G51" s="75" t="s">
        <v>1052</v>
      </c>
      <c r="H51" s="4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</row>
    <row r="52" spans="1:80" s="5" customFormat="1" ht="15" customHeight="1">
      <c r="A52" s="22">
        <v>60</v>
      </c>
      <c r="B52" s="91" t="s">
        <v>41</v>
      </c>
      <c r="C52" s="82">
        <v>4</v>
      </c>
      <c r="D52" s="83" t="s">
        <v>42</v>
      </c>
      <c r="E52" s="253" t="s">
        <v>97</v>
      </c>
      <c r="F52" s="254"/>
      <c r="G52" s="84" t="s">
        <v>1032</v>
      </c>
      <c r="H52" s="64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</row>
    <row r="53" spans="1:8" ht="15" customHeight="1">
      <c r="A53" s="65"/>
      <c r="B53" s="262" t="s">
        <v>975</v>
      </c>
      <c r="C53" s="263"/>
      <c r="D53" s="263"/>
      <c r="E53" s="264"/>
      <c r="F53" s="31"/>
      <c r="G53" s="49" t="s">
        <v>29</v>
      </c>
      <c r="H53" s="61" t="s">
        <v>22</v>
      </c>
    </row>
    <row r="54" spans="1:8" ht="15" customHeight="1">
      <c r="A54" s="66">
        <v>80</v>
      </c>
      <c r="B54" s="294" t="s">
        <v>80</v>
      </c>
      <c r="C54" s="294"/>
      <c r="D54" s="294"/>
      <c r="E54" s="294"/>
      <c r="F54" s="80" t="s">
        <v>12</v>
      </c>
      <c r="G54" s="50" t="s">
        <v>111</v>
      </c>
      <c r="H54" s="62"/>
    </row>
    <row r="55" spans="1:8" ht="15" customHeight="1">
      <c r="A55" s="66">
        <v>81</v>
      </c>
      <c r="B55" s="255" t="s">
        <v>49</v>
      </c>
      <c r="C55" s="255"/>
      <c r="D55" s="255"/>
      <c r="E55" s="255"/>
      <c r="F55" s="80" t="s">
        <v>12</v>
      </c>
      <c r="G55" s="57" t="s">
        <v>78</v>
      </c>
      <c r="H55" s="58"/>
    </row>
    <row r="56" spans="1:8" ht="15" customHeight="1">
      <c r="A56" s="66">
        <v>82</v>
      </c>
      <c r="B56" s="255" t="s">
        <v>50</v>
      </c>
      <c r="C56" s="255"/>
      <c r="D56" s="255"/>
      <c r="E56" s="255"/>
      <c r="F56" s="80" t="s">
        <v>12</v>
      </c>
      <c r="G56" s="57" t="s">
        <v>79</v>
      </c>
      <c r="H56" s="58"/>
    </row>
    <row r="57" spans="1:8" ht="15" customHeight="1">
      <c r="A57" s="66"/>
      <c r="B57" s="250" t="s">
        <v>976</v>
      </c>
      <c r="C57" s="251"/>
      <c r="D57" s="251"/>
      <c r="E57" s="251"/>
      <c r="F57" s="251"/>
      <c r="G57" s="251"/>
      <c r="H57" s="252"/>
    </row>
    <row r="58" spans="1:86" s="162" customFormat="1" ht="15" customHeight="1">
      <c r="A58" s="163"/>
      <c r="B58" s="259" t="s">
        <v>979</v>
      </c>
      <c r="C58" s="260"/>
      <c r="D58" s="260"/>
      <c r="E58" s="261"/>
      <c r="F58" s="158"/>
      <c r="G58" s="159" t="s">
        <v>29</v>
      </c>
      <c r="H58" s="160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</row>
    <row r="59" spans="1:86" s="162" customFormat="1" ht="15" customHeight="1">
      <c r="A59" s="163">
        <v>123</v>
      </c>
      <c r="B59" s="243" t="s">
        <v>980</v>
      </c>
      <c r="C59" s="244"/>
      <c r="D59" s="244"/>
      <c r="E59" s="245"/>
      <c r="F59" s="158" t="s">
        <v>12</v>
      </c>
      <c r="G59" s="164" t="s">
        <v>991</v>
      </c>
      <c r="H59" s="180" t="s">
        <v>1003</v>
      </c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</row>
    <row r="60" spans="1:86" s="162" customFormat="1" ht="15" customHeight="1">
      <c r="A60" s="163">
        <v>123</v>
      </c>
      <c r="B60" s="243" t="s">
        <v>981</v>
      </c>
      <c r="C60" s="244"/>
      <c r="D60" s="244"/>
      <c r="E60" s="245"/>
      <c r="F60" s="158" t="s">
        <v>12</v>
      </c>
      <c r="G60" s="164" t="s">
        <v>991</v>
      </c>
      <c r="H60" s="165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</row>
    <row r="61" spans="1:86" s="162" customFormat="1" ht="15" customHeight="1">
      <c r="A61" s="163">
        <v>123</v>
      </c>
      <c r="B61" s="243" t="s">
        <v>982</v>
      </c>
      <c r="C61" s="244"/>
      <c r="D61" s="244"/>
      <c r="E61" s="245"/>
      <c r="F61" s="158" t="s">
        <v>12</v>
      </c>
      <c r="G61" s="164" t="s">
        <v>991</v>
      </c>
      <c r="H61" s="180" t="s">
        <v>1004</v>
      </c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</row>
    <row r="62" spans="1:86" s="162" customFormat="1" ht="15" customHeight="1">
      <c r="A62" s="163">
        <v>123</v>
      </c>
      <c r="B62" s="243" t="s">
        <v>983</v>
      </c>
      <c r="C62" s="244"/>
      <c r="D62" s="244"/>
      <c r="E62" s="245"/>
      <c r="F62" s="158" t="s">
        <v>12</v>
      </c>
      <c r="G62" s="164" t="s">
        <v>991</v>
      </c>
      <c r="H62" s="165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</row>
    <row r="63" spans="1:86" s="162" customFormat="1" ht="15" customHeight="1">
      <c r="A63" s="163">
        <v>123</v>
      </c>
      <c r="B63" s="243" t="s">
        <v>984</v>
      </c>
      <c r="C63" s="244"/>
      <c r="D63" s="244"/>
      <c r="E63" s="245"/>
      <c r="F63" s="158" t="s">
        <v>12</v>
      </c>
      <c r="G63" s="164" t="s">
        <v>992</v>
      </c>
      <c r="H63" s="180" t="s">
        <v>1005</v>
      </c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</row>
    <row r="64" spans="1:86" s="162" customFormat="1" ht="15" customHeight="1">
      <c r="A64" s="163">
        <v>123</v>
      </c>
      <c r="B64" s="243" t="s">
        <v>998</v>
      </c>
      <c r="C64" s="244"/>
      <c r="D64" s="244"/>
      <c r="E64" s="245"/>
      <c r="F64" s="158" t="s">
        <v>12</v>
      </c>
      <c r="G64" s="164" t="s">
        <v>993</v>
      </c>
      <c r="H64" s="165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</row>
    <row r="65" spans="1:86" s="162" customFormat="1" ht="15" customHeight="1">
      <c r="A65" s="163">
        <v>123</v>
      </c>
      <c r="B65" s="124" t="s">
        <v>985</v>
      </c>
      <c r="C65" s="125"/>
      <c r="D65" s="125"/>
      <c r="E65" s="126"/>
      <c r="F65" s="158" t="s">
        <v>12</v>
      </c>
      <c r="G65" s="164" t="s">
        <v>994</v>
      </c>
      <c r="H65" s="165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</row>
    <row r="66" spans="1:86" s="162" customFormat="1" ht="15" customHeight="1">
      <c r="A66" s="163">
        <v>123</v>
      </c>
      <c r="B66" s="124" t="s">
        <v>986</v>
      </c>
      <c r="C66" s="125"/>
      <c r="D66" s="125"/>
      <c r="E66" s="126"/>
      <c r="F66" s="158" t="s">
        <v>12</v>
      </c>
      <c r="G66" s="164" t="s">
        <v>995</v>
      </c>
      <c r="H66" s="165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</row>
    <row r="67" spans="1:86" s="162" customFormat="1" ht="15" customHeight="1">
      <c r="A67" s="163">
        <v>123</v>
      </c>
      <c r="B67" s="243" t="s">
        <v>987</v>
      </c>
      <c r="C67" s="244"/>
      <c r="D67" s="244"/>
      <c r="E67" s="245"/>
      <c r="F67" s="158" t="s">
        <v>12</v>
      </c>
      <c r="G67" s="164" t="s">
        <v>996</v>
      </c>
      <c r="H67" s="180" t="s">
        <v>1003</v>
      </c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</row>
    <row r="68" spans="1:86" s="162" customFormat="1" ht="15" customHeight="1">
      <c r="A68" s="163">
        <v>123</v>
      </c>
      <c r="B68" s="243" t="s">
        <v>999</v>
      </c>
      <c r="C68" s="244"/>
      <c r="D68" s="244"/>
      <c r="E68" s="245"/>
      <c r="F68" s="158" t="s">
        <v>12</v>
      </c>
      <c r="G68" s="164" t="s">
        <v>997</v>
      </c>
      <c r="H68" s="165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</row>
    <row r="69" spans="1:86" s="162" customFormat="1" ht="15" customHeight="1">
      <c r="A69" s="163">
        <v>123</v>
      </c>
      <c r="B69" s="243" t="s">
        <v>988</v>
      </c>
      <c r="C69" s="244"/>
      <c r="D69" s="244"/>
      <c r="E69" s="245"/>
      <c r="F69" s="158" t="s">
        <v>12</v>
      </c>
      <c r="G69" s="164" t="s">
        <v>1000</v>
      </c>
      <c r="H69" s="180" t="s">
        <v>1004</v>
      </c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</row>
    <row r="70" spans="1:86" s="162" customFormat="1" ht="15" customHeight="1">
      <c r="A70" s="163">
        <v>123</v>
      </c>
      <c r="B70" s="243" t="s">
        <v>989</v>
      </c>
      <c r="C70" s="244"/>
      <c r="D70" s="244"/>
      <c r="E70" s="245"/>
      <c r="F70" s="158" t="s">
        <v>12</v>
      </c>
      <c r="G70" s="164" t="s">
        <v>1001</v>
      </c>
      <c r="H70" s="165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</row>
    <row r="71" spans="1:86" s="162" customFormat="1" ht="15" customHeight="1">
      <c r="A71" s="163">
        <v>126</v>
      </c>
      <c r="B71" s="243" t="s">
        <v>990</v>
      </c>
      <c r="C71" s="244"/>
      <c r="D71" s="244"/>
      <c r="E71" s="245"/>
      <c r="F71" s="158" t="s">
        <v>12</v>
      </c>
      <c r="G71" s="164" t="s">
        <v>1002</v>
      </c>
      <c r="H71" s="180" t="s">
        <v>1005</v>
      </c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</row>
    <row r="72" spans="1:86" s="162" customFormat="1" ht="15" customHeight="1">
      <c r="A72" s="157"/>
      <c r="B72" s="259" t="s">
        <v>98</v>
      </c>
      <c r="C72" s="260"/>
      <c r="D72" s="260"/>
      <c r="E72" s="261"/>
      <c r="F72" s="158"/>
      <c r="G72" s="159" t="s">
        <v>29</v>
      </c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</row>
    <row r="73" spans="1:86" s="162" customFormat="1" ht="15" customHeight="1">
      <c r="A73" s="163">
        <v>83</v>
      </c>
      <c r="B73" s="243" t="s">
        <v>38</v>
      </c>
      <c r="C73" s="244"/>
      <c r="D73" s="244"/>
      <c r="E73" s="245"/>
      <c r="F73" s="158" t="s">
        <v>12</v>
      </c>
      <c r="G73" s="164" t="s">
        <v>113</v>
      </c>
      <c r="H73" s="180" t="s">
        <v>1003</v>
      </c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</row>
    <row r="74" spans="1:86" s="162" customFormat="1" ht="15" customHeight="1">
      <c r="A74" s="163">
        <v>84</v>
      </c>
      <c r="B74" s="243" t="s">
        <v>19</v>
      </c>
      <c r="C74" s="244"/>
      <c r="D74" s="244"/>
      <c r="E74" s="245"/>
      <c r="F74" s="158" t="s">
        <v>12</v>
      </c>
      <c r="G74" s="164" t="s">
        <v>30</v>
      </c>
      <c r="H74" s="165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</row>
    <row r="75" spans="1:86" s="162" customFormat="1" ht="15" customHeight="1">
      <c r="A75" s="163">
        <v>86</v>
      </c>
      <c r="B75" s="243" t="s">
        <v>39</v>
      </c>
      <c r="C75" s="244"/>
      <c r="D75" s="244"/>
      <c r="E75" s="245"/>
      <c r="F75" s="158" t="s">
        <v>12</v>
      </c>
      <c r="G75" s="164" t="s">
        <v>302</v>
      </c>
      <c r="H75" s="180" t="s">
        <v>1004</v>
      </c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</row>
    <row r="76" spans="1:86" s="162" customFormat="1" ht="15" customHeight="1">
      <c r="A76" s="163">
        <v>87</v>
      </c>
      <c r="B76" s="243" t="s">
        <v>40</v>
      </c>
      <c r="C76" s="244"/>
      <c r="D76" s="244"/>
      <c r="E76" s="245"/>
      <c r="F76" s="158" t="s">
        <v>12</v>
      </c>
      <c r="G76" s="164" t="s">
        <v>303</v>
      </c>
      <c r="H76" s="165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</row>
    <row r="77" spans="1:86" s="162" customFormat="1" ht="15" customHeight="1">
      <c r="A77" s="163"/>
      <c r="B77" s="259" t="s">
        <v>99</v>
      </c>
      <c r="C77" s="260"/>
      <c r="D77" s="260"/>
      <c r="E77" s="261"/>
      <c r="F77" s="158"/>
      <c r="G77" s="159" t="s">
        <v>29</v>
      </c>
      <c r="H77" s="180" t="s">
        <v>1005</v>
      </c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</row>
    <row r="78" spans="1:86" s="162" customFormat="1" ht="15" customHeight="1">
      <c r="A78" s="163">
        <v>89</v>
      </c>
      <c r="B78" s="243" t="s">
        <v>68</v>
      </c>
      <c r="C78" s="244"/>
      <c r="D78" s="244"/>
      <c r="E78" s="245"/>
      <c r="F78" s="158" t="s">
        <v>12</v>
      </c>
      <c r="G78" s="164" t="s">
        <v>977</v>
      </c>
      <c r="H78" s="165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</row>
    <row r="79" spans="1:86" s="162" customFormat="1" ht="15" customHeight="1">
      <c r="A79" s="163">
        <v>92</v>
      </c>
      <c r="B79" s="243" t="s">
        <v>67</v>
      </c>
      <c r="C79" s="244"/>
      <c r="D79" s="244"/>
      <c r="E79" s="245"/>
      <c r="F79" s="158" t="s">
        <v>12</v>
      </c>
      <c r="G79" s="164" t="s">
        <v>977</v>
      </c>
      <c r="H79" s="180" t="s">
        <v>1003</v>
      </c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</row>
    <row r="80" spans="1:86" s="162" customFormat="1" ht="15" customHeight="1">
      <c r="A80" s="163">
        <v>93</v>
      </c>
      <c r="B80" s="243" t="s">
        <v>69</v>
      </c>
      <c r="C80" s="244"/>
      <c r="D80" s="244"/>
      <c r="E80" s="245"/>
      <c r="F80" s="158" t="s">
        <v>12</v>
      </c>
      <c r="G80" s="164" t="s">
        <v>977</v>
      </c>
      <c r="H80" s="165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</row>
    <row r="81" spans="1:86" s="162" customFormat="1" ht="15" customHeight="1">
      <c r="A81" s="163">
        <v>94</v>
      </c>
      <c r="B81" s="243" t="s">
        <v>70</v>
      </c>
      <c r="C81" s="244"/>
      <c r="D81" s="244"/>
      <c r="E81" s="245"/>
      <c r="F81" s="158" t="s">
        <v>12</v>
      </c>
      <c r="G81" s="164" t="s">
        <v>301</v>
      </c>
      <c r="H81" s="180" t="s">
        <v>1004</v>
      </c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</row>
    <row r="82" spans="1:86" s="162" customFormat="1" ht="15" customHeight="1">
      <c r="A82" s="163">
        <v>95</v>
      </c>
      <c r="B82" s="243" t="s">
        <v>71</v>
      </c>
      <c r="C82" s="244"/>
      <c r="D82" s="244"/>
      <c r="E82" s="245"/>
      <c r="F82" s="158" t="s">
        <v>12</v>
      </c>
      <c r="G82" s="164" t="s">
        <v>978</v>
      </c>
      <c r="H82" s="165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</row>
    <row r="83" spans="1:86" s="162" customFormat="1" ht="15" customHeight="1">
      <c r="A83" s="163">
        <v>96</v>
      </c>
      <c r="B83" s="243" t="s">
        <v>72</v>
      </c>
      <c r="C83" s="244"/>
      <c r="D83" s="244"/>
      <c r="E83" s="245"/>
      <c r="F83" s="158" t="s">
        <v>12</v>
      </c>
      <c r="G83" s="164" t="s">
        <v>301</v>
      </c>
      <c r="H83" s="180" t="s">
        <v>1005</v>
      </c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</row>
    <row r="84" spans="1:86" s="162" customFormat="1" ht="15" customHeight="1">
      <c r="A84" s="163">
        <v>97</v>
      </c>
      <c r="B84" s="243" t="s">
        <v>73</v>
      </c>
      <c r="C84" s="244"/>
      <c r="D84" s="244"/>
      <c r="E84" s="245"/>
      <c r="F84" s="158" t="s">
        <v>12</v>
      </c>
      <c r="G84" s="164" t="s">
        <v>301</v>
      </c>
      <c r="H84" s="165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</row>
    <row r="85" spans="1:86" s="162" customFormat="1" ht="15" customHeight="1">
      <c r="A85" s="163"/>
      <c r="B85" s="259" t="s">
        <v>100</v>
      </c>
      <c r="C85" s="260"/>
      <c r="D85" s="260"/>
      <c r="E85" s="261"/>
      <c r="F85" s="158"/>
      <c r="G85" s="159" t="s">
        <v>29</v>
      </c>
      <c r="H85" s="180" t="s">
        <v>1003</v>
      </c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</row>
    <row r="86" spans="1:86" s="162" customFormat="1" ht="15" customHeight="1">
      <c r="A86" s="163">
        <v>123</v>
      </c>
      <c r="B86" s="243" t="s">
        <v>33</v>
      </c>
      <c r="C86" s="244"/>
      <c r="D86" s="244"/>
      <c r="E86" s="245"/>
      <c r="F86" s="158" t="s">
        <v>12</v>
      </c>
      <c r="G86" s="164" t="s">
        <v>103</v>
      </c>
      <c r="H86" s="165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</row>
    <row r="87" spans="1:86" s="162" customFormat="1" ht="15" customHeight="1">
      <c r="A87" s="163">
        <v>124</v>
      </c>
      <c r="B87" s="243" t="s">
        <v>34</v>
      </c>
      <c r="C87" s="244"/>
      <c r="D87" s="244"/>
      <c r="E87" s="245"/>
      <c r="F87" s="158" t="s">
        <v>12</v>
      </c>
      <c r="G87" s="164" t="s">
        <v>105</v>
      </c>
      <c r="H87" s="180" t="s">
        <v>1004</v>
      </c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</row>
    <row r="88" spans="1:86" s="162" customFormat="1" ht="15" customHeight="1">
      <c r="A88" s="163">
        <v>125</v>
      </c>
      <c r="B88" s="243" t="s">
        <v>35</v>
      </c>
      <c r="C88" s="244"/>
      <c r="D88" s="244"/>
      <c r="E88" s="245"/>
      <c r="F88" s="158" t="s">
        <v>12</v>
      </c>
      <c r="G88" s="164" t="s">
        <v>104</v>
      </c>
      <c r="H88" s="165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</row>
    <row r="89" spans="1:86" s="162" customFormat="1" ht="15" customHeight="1">
      <c r="A89" s="163">
        <v>126</v>
      </c>
      <c r="B89" s="243" t="s">
        <v>36</v>
      </c>
      <c r="C89" s="244"/>
      <c r="D89" s="244"/>
      <c r="E89" s="245"/>
      <c r="F89" s="158" t="s">
        <v>12</v>
      </c>
      <c r="G89" s="164" t="s">
        <v>106</v>
      </c>
      <c r="H89" s="180" t="s">
        <v>1005</v>
      </c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</row>
    <row r="90" spans="1:86" s="162" customFormat="1" ht="15" customHeight="1">
      <c r="A90" s="163">
        <v>128</v>
      </c>
      <c r="B90" s="243" t="s">
        <v>37</v>
      </c>
      <c r="C90" s="244"/>
      <c r="D90" s="244"/>
      <c r="E90" s="245"/>
      <c r="F90" s="158" t="s">
        <v>12</v>
      </c>
      <c r="G90" s="164" t="s">
        <v>107</v>
      </c>
      <c r="H90" s="165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</row>
    <row r="91" spans="1:86" s="171" customFormat="1" ht="15" customHeight="1">
      <c r="A91" s="166"/>
      <c r="B91" s="301" t="s">
        <v>112</v>
      </c>
      <c r="C91" s="302"/>
      <c r="D91" s="302"/>
      <c r="E91" s="303"/>
      <c r="F91" s="167"/>
      <c r="G91" s="168"/>
      <c r="H91" s="169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</row>
    <row r="92" spans="1:86" s="171" customFormat="1" ht="15" customHeight="1">
      <c r="A92" s="166">
        <v>130</v>
      </c>
      <c r="B92" s="298" t="s">
        <v>77</v>
      </c>
      <c r="C92" s="299"/>
      <c r="D92" s="299"/>
      <c r="E92" s="300"/>
      <c r="F92" s="167" t="s">
        <v>25</v>
      </c>
      <c r="G92" s="172" t="s">
        <v>115</v>
      </c>
      <c r="H92" s="173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</row>
    <row r="93" spans="1:86" s="171" customFormat="1" ht="15" customHeight="1" thickBot="1">
      <c r="A93" s="174">
        <v>132</v>
      </c>
      <c r="B93" s="111" t="s">
        <v>43</v>
      </c>
      <c r="C93" s="175"/>
      <c r="D93" s="175"/>
      <c r="E93" s="176"/>
      <c r="F93" s="177" t="s">
        <v>32</v>
      </c>
      <c r="G93" s="178" t="s">
        <v>1006</v>
      </c>
      <c r="H93" s="179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</row>
    <row r="94" ht="15" customHeight="1"/>
    <row r="95" ht="15" customHeight="1">
      <c r="B95" s="181" t="s">
        <v>1007</v>
      </c>
    </row>
    <row r="96" ht="15" customHeight="1">
      <c r="B96" s="181" t="s">
        <v>1008</v>
      </c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sheetProtection/>
  <mergeCells count="90">
    <mergeCell ref="B5:E5"/>
    <mergeCell ref="B82:E82"/>
    <mergeCell ref="B85:E85"/>
    <mergeCell ref="B79:E79"/>
    <mergeCell ref="B33:E33"/>
    <mergeCell ref="B40:C40"/>
    <mergeCell ref="B45:C45"/>
    <mergeCell ref="B38:C38"/>
    <mergeCell ref="B10:E10"/>
    <mergeCell ref="E48:F48"/>
    <mergeCell ref="B92:E92"/>
    <mergeCell ref="B87:E87"/>
    <mergeCell ref="B91:E91"/>
    <mergeCell ref="B75:E75"/>
    <mergeCell ref="B74:E74"/>
    <mergeCell ref="B84:E84"/>
    <mergeCell ref="B80:E80"/>
    <mergeCell ref="B15:E15"/>
    <mergeCell ref="B13:E13"/>
    <mergeCell ref="B90:E90"/>
    <mergeCell ref="B55:E55"/>
    <mergeCell ref="B54:E54"/>
    <mergeCell ref="B83:E83"/>
    <mergeCell ref="B78:E78"/>
    <mergeCell ref="B14:E14"/>
    <mergeCell ref="B17:E17"/>
    <mergeCell ref="B16:E16"/>
    <mergeCell ref="A1:H1"/>
    <mergeCell ref="B2:E2"/>
    <mergeCell ref="B3:H3"/>
    <mergeCell ref="B4:E4"/>
    <mergeCell ref="B11:E11"/>
    <mergeCell ref="A6:H6"/>
    <mergeCell ref="B7:E7"/>
    <mergeCell ref="B9:E9"/>
    <mergeCell ref="B8:E8"/>
    <mergeCell ref="G5:H5"/>
    <mergeCell ref="B81:E81"/>
    <mergeCell ref="B89:E89"/>
    <mergeCell ref="B86:E86"/>
    <mergeCell ref="B71:E71"/>
    <mergeCell ref="B77:E77"/>
    <mergeCell ref="B76:E76"/>
    <mergeCell ref="B73:E73"/>
    <mergeCell ref="B88:E88"/>
    <mergeCell ref="B72:E72"/>
    <mergeCell ref="E51:F51"/>
    <mergeCell ref="B70:E70"/>
    <mergeCell ref="B63:E63"/>
    <mergeCell ref="B62:E62"/>
    <mergeCell ref="B53:E53"/>
    <mergeCell ref="B58:E58"/>
    <mergeCell ref="B68:E68"/>
    <mergeCell ref="B69:E69"/>
    <mergeCell ref="B28:E28"/>
    <mergeCell ref="B32:H32"/>
    <mergeCell ref="B67:E67"/>
    <mergeCell ref="B46:C46"/>
    <mergeCell ref="B64:E64"/>
    <mergeCell ref="B47:H47"/>
    <mergeCell ref="B59:E59"/>
    <mergeCell ref="B61:E61"/>
    <mergeCell ref="B60:E60"/>
    <mergeCell ref="B44:C44"/>
    <mergeCell ref="B34:H34"/>
    <mergeCell ref="B43:C43"/>
    <mergeCell ref="E50:F50"/>
    <mergeCell ref="B57:H57"/>
    <mergeCell ref="E52:F52"/>
    <mergeCell ref="B56:E56"/>
    <mergeCell ref="B18:H18"/>
    <mergeCell ref="B42:C42"/>
    <mergeCell ref="B24:H24"/>
    <mergeCell ref="B25:E25"/>
    <mergeCell ref="B41:C41"/>
    <mergeCell ref="B22:E22"/>
    <mergeCell ref="B39:C39"/>
    <mergeCell ref="B36:C36"/>
    <mergeCell ref="B29:E29"/>
    <mergeCell ref="B37:C37"/>
    <mergeCell ref="B49:H49"/>
    <mergeCell ref="B30:H30"/>
    <mergeCell ref="B31:H31"/>
    <mergeCell ref="B23:E23"/>
    <mergeCell ref="B35:C35"/>
    <mergeCell ref="B19:E19"/>
    <mergeCell ref="B21:E21"/>
    <mergeCell ref="B20:E20"/>
    <mergeCell ref="B27:E27"/>
    <mergeCell ref="B26:E26"/>
  </mergeCells>
  <printOptions/>
  <pageMargins left="0" right="0" top="0.4330708661417323" bottom="0" header="0.2362204724409449" footer="0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9">
      <selection activeCell="I56" sqref="I56"/>
    </sheetView>
  </sheetViews>
  <sheetFormatPr defaultColWidth="9.00390625" defaultRowHeight="12.75"/>
  <cols>
    <col min="3" max="3" width="7.125" style="0" customWidth="1"/>
    <col min="4" max="4" width="6.75390625" style="0" customWidth="1"/>
    <col min="5" max="5" width="10.00390625" style="0" customWidth="1"/>
    <col min="6" max="6" width="11.625" style="0" customWidth="1"/>
    <col min="7" max="7" width="12.00390625" style="0" customWidth="1"/>
    <col min="8" max="8" width="9.875" style="0" hidden="1" customWidth="1"/>
    <col min="9" max="9" width="12.125" style="0" customWidth="1"/>
    <col min="10" max="10" width="10.875" style="0" customWidth="1"/>
  </cols>
  <sheetData>
    <row r="2" ht="12.75">
      <c r="C2" t="s">
        <v>1047</v>
      </c>
    </row>
    <row r="3" ht="13.5" thickBot="1"/>
    <row r="4" spans="1:10" ht="13.5" thickBot="1">
      <c r="A4" s="141"/>
      <c r="B4" s="142"/>
      <c r="C4" s="143" t="s">
        <v>118</v>
      </c>
      <c r="D4" s="144"/>
      <c r="E4" s="182"/>
      <c r="F4" s="182"/>
      <c r="G4" s="182"/>
      <c r="H4" s="183"/>
      <c r="I4" s="145"/>
      <c r="J4" s="146"/>
    </row>
    <row r="5" spans="1:10" ht="14.25">
      <c r="A5" s="320" t="s">
        <v>119</v>
      </c>
      <c r="B5" s="320"/>
      <c r="C5" s="320"/>
      <c r="D5" s="184" t="s">
        <v>120</v>
      </c>
      <c r="E5" s="322" t="s">
        <v>121</v>
      </c>
      <c r="F5" s="322"/>
      <c r="G5" s="322"/>
      <c r="H5" s="322"/>
      <c r="I5" s="147" t="s">
        <v>7</v>
      </c>
      <c r="J5" s="148" t="s">
        <v>122</v>
      </c>
    </row>
    <row r="6" spans="1:10" ht="13.5" thickBot="1">
      <c r="A6" s="149"/>
      <c r="B6" s="150"/>
      <c r="C6" s="150"/>
      <c r="D6" s="151" t="s">
        <v>123</v>
      </c>
      <c r="E6" s="185" t="s">
        <v>1044</v>
      </c>
      <c r="F6" s="185" t="s">
        <v>1045</v>
      </c>
      <c r="G6" s="186" t="s">
        <v>1046</v>
      </c>
      <c r="H6" s="152" t="s">
        <v>101</v>
      </c>
      <c r="I6" s="153" t="s">
        <v>124</v>
      </c>
      <c r="J6" s="154"/>
    </row>
    <row r="7" spans="1:10" ht="12.75">
      <c r="A7" s="319" t="s">
        <v>125</v>
      </c>
      <c r="B7" s="319"/>
      <c r="C7" s="319"/>
      <c r="D7" s="94" t="s">
        <v>47</v>
      </c>
      <c r="E7" s="187">
        <f>H7+H7*0.1</f>
        <v>869</v>
      </c>
      <c r="F7" s="187">
        <f>H7+H7*0.05</f>
        <v>829.5</v>
      </c>
      <c r="G7" s="95">
        <f>H7+H7*0.03</f>
        <v>813.7</v>
      </c>
      <c r="H7" s="187">
        <v>790</v>
      </c>
      <c r="I7" s="96" t="s">
        <v>126</v>
      </c>
      <c r="J7" s="112" t="s">
        <v>127</v>
      </c>
    </row>
    <row r="8" spans="1:10" ht="12.75">
      <c r="A8" s="319" t="s">
        <v>128</v>
      </c>
      <c r="B8" s="319"/>
      <c r="C8" s="319"/>
      <c r="D8" s="94" t="s">
        <v>47</v>
      </c>
      <c r="E8" s="187">
        <f aca="true" t="shared" si="0" ref="E8:E16">H8+H8*0.1</f>
        <v>677.6</v>
      </c>
      <c r="F8" s="187">
        <f aca="true" t="shared" si="1" ref="F8:F16">H8+H8*0.05</f>
        <v>646.8</v>
      </c>
      <c r="G8" s="95">
        <f aca="true" t="shared" si="2" ref="G8:G16">H8+H8*0.03</f>
        <v>634.48</v>
      </c>
      <c r="H8" s="95">
        <v>616</v>
      </c>
      <c r="I8" s="96" t="s">
        <v>126</v>
      </c>
      <c r="J8" s="112" t="s">
        <v>127</v>
      </c>
    </row>
    <row r="9" spans="1:10" ht="12.75">
      <c r="A9" s="321" t="s">
        <v>129</v>
      </c>
      <c r="B9" s="321"/>
      <c r="C9" s="321"/>
      <c r="D9" s="94" t="s">
        <v>47</v>
      </c>
      <c r="E9" s="187">
        <f t="shared" si="0"/>
        <v>656.7</v>
      </c>
      <c r="F9" s="187">
        <f t="shared" si="1"/>
        <v>626.85</v>
      </c>
      <c r="G9" s="95">
        <f t="shared" si="2"/>
        <v>614.91</v>
      </c>
      <c r="H9" s="188">
        <v>597</v>
      </c>
      <c r="I9" s="113" t="s">
        <v>126</v>
      </c>
      <c r="J9" s="112" t="s">
        <v>127</v>
      </c>
    </row>
    <row r="10" spans="1:10" ht="12.75">
      <c r="A10" s="321" t="s">
        <v>130</v>
      </c>
      <c r="B10" s="321"/>
      <c r="C10" s="321"/>
      <c r="D10" s="94" t="s">
        <v>47</v>
      </c>
      <c r="E10" s="187">
        <f t="shared" si="0"/>
        <v>534.6</v>
      </c>
      <c r="F10" s="187">
        <f t="shared" si="1"/>
        <v>510.3</v>
      </c>
      <c r="G10" s="95">
        <f t="shared" si="2"/>
        <v>500.58</v>
      </c>
      <c r="H10" s="188">
        <v>486</v>
      </c>
      <c r="I10" s="113" t="s">
        <v>126</v>
      </c>
      <c r="J10" s="112" t="s">
        <v>127</v>
      </c>
    </row>
    <row r="11" spans="1:10" ht="12.75">
      <c r="A11" s="314" t="s">
        <v>131</v>
      </c>
      <c r="B11" s="314"/>
      <c r="C11" s="314"/>
      <c r="D11" s="96" t="s">
        <v>47</v>
      </c>
      <c r="E11" s="187">
        <f t="shared" si="0"/>
        <v>726</v>
      </c>
      <c r="F11" s="187">
        <f t="shared" si="1"/>
        <v>693</v>
      </c>
      <c r="G11" s="95">
        <f t="shared" si="2"/>
        <v>679.8</v>
      </c>
      <c r="H11" s="102">
        <v>660</v>
      </c>
      <c r="I11" s="96" t="s">
        <v>132</v>
      </c>
      <c r="J11" s="100" t="s">
        <v>127</v>
      </c>
    </row>
    <row r="12" spans="1:10" ht="12.75">
      <c r="A12" s="321" t="s">
        <v>133</v>
      </c>
      <c r="B12" s="321"/>
      <c r="C12" s="321"/>
      <c r="D12" s="94" t="s">
        <v>47</v>
      </c>
      <c r="E12" s="187">
        <f t="shared" si="0"/>
        <v>635.8</v>
      </c>
      <c r="F12" s="187">
        <f t="shared" si="1"/>
        <v>606.9</v>
      </c>
      <c r="G12" s="95">
        <f t="shared" si="2"/>
        <v>595.34</v>
      </c>
      <c r="H12" s="95">
        <v>578</v>
      </c>
      <c r="I12" s="113" t="s">
        <v>132</v>
      </c>
      <c r="J12" s="112" t="s">
        <v>127</v>
      </c>
    </row>
    <row r="13" spans="1:10" ht="12.75">
      <c r="A13" s="316" t="s">
        <v>134</v>
      </c>
      <c r="B13" s="316"/>
      <c r="C13" s="316"/>
      <c r="D13" s="195" t="s">
        <v>47</v>
      </c>
      <c r="E13" s="187">
        <f t="shared" si="0"/>
        <v>1137.4</v>
      </c>
      <c r="F13" s="187">
        <f t="shared" si="1"/>
        <v>1085.7</v>
      </c>
      <c r="G13" s="95">
        <f t="shared" si="2"/>
        <v>1065.02</v>
      </c>
      <c r="H13" s="195">
        <v>1034</v>
      </c>
      <c r="I13" s="195" t="s">
        <v>132</v>
      </c>
      <c r="J13" s="196" t="s">
        <v>127</v>
      </c>
    </row>
    <row r="14" spans="1:10" ht="12.75">
      <c r="A14" s="316" t="s">
        <v>135</v>
      </c>
      <c r="B14" s="316"/>
      <c r="C14" s="316"/>
      <c r="D14" s="195" t="s">
        <v>47</v>
      </c>
      <c r="E14" s="187">
        <f t="shared" si="0"/>
        <v>961.4</v>
      </c>
      <c r="F14" s="187">
        <f t="shared" si="1"/>
        <v>917.7</v>
      </c>
      <c r="G14" s="95">
        <f t="shared" si="2"/>
        <v>900.22</v>
      </c>
      <c r="H14" s="195">
        <v>874</v>
      </c>
      <c r="I14" s="195" t="s">
        <v>132</v>
      </c>
      <c r="J14" s="196" t="s">
        <v>127</v>
      </c>
    </row>
    <row r="15" spans="1:10" ht="12.75">
      <c r="A15" s="314" t="s">
        <v>136</v>
      </c>
      <c r="B15" s="314"/>
      <c r="C15" s="314"/>
      <c r="D15" s="96" t="s">
        <v>47</v>
      </c>
      <c r="E15" s="187">
        <f t="shared" si="0"/>
        <v>715</v>
      </c>
      <c r="F15" s="187">
        <f t="shared" si="1"/>
        <v>682.5</v>
      </c>
      <c r="G15" s="95">
        <f t="shared" si="2"/>
        <v>669.5</v>
      </c>
      <c r="H15" s="197">
        <v>650</v>
      </c>
      <c r="I15" s="198" t="s">
        <v>137</v>
      </c>
      <c r="J15" s="199" t="s">
        <v>127</v>
      </c>
    </row>
    <row r="16" spans="1:10" ht="13.5" thickBot="1">
      <c r="A16" s="315" t="s">
        <v>138</v>
      </c>
      <c r="B16" s="315"/>
      <c r="C16" s="315"/>
      <c r="D16" s="101" t="s">
        <v>47</v>
      </c>
      <c r="E16" s="187">
        <f t="shared" si="0"/>
        <v>775.5</v>
      </c>
      <c r="F16" s="187">
        <f t="shared" si="1"/>
        <v>740.25</v>
      </c>
      <c r="G16" s="95">
        <f t="shared" si="2"/>
        <v>726.15</v>
      </c>
      <c r="H16" s="190">
        <v>705</v>
      </c>
      <c r="I16" s="101" t="s">
        <v>137</v>
      </c>
      <c r="J16" s="104" t="s">
        <v>127</v>
      </c>
    </row>
    <row r="17" spans="1:10" ht="13.5" thickBot="1">
      <c r="A17" s="323" t="s">
        <v>139</v>
      </c>
      <c r="B17" s="323"/>
      <c r="C17" s="323"/>
      <c r="D17" s="323"/>
      <c r="E17" s="323"/>
      <c r="F17" s="323"/>
      <c r="G17" s="323"/>
      <c r="H17" s="323">
        <v>316</v>
      </c>
      <c r="I17" s="323"/>
      <c r="J17" s="323"/>
    </row>
    <row r="18" spans="1:10" ht="14.25">
      <c r="A18" s="324" t="s">
        <v>140</v>
      </c>
      <c r="B18" s="324"/>
      <c r="C18" s="324"/>
      <c r="D18" s="191" t="s">
        <v>2</v>
      </c>
      <c r="E18" s="325" t="s">
        <v>141</v>
      </c>
      <c r="F18" s="325"/>
      <c r="G18" s="325"/>
      <c r="H18" s="325">
        <v>340</v>
      </c>
      <c r="I18" s="147" t="s">
        <v>7</v>
      </c>
      <c r="J18" s="155" t="s">
        <v>142</v>
      </c>
    </row>
    <row r="19" spans="1:10" ht="13.5" thickBot="1">
      <c r="A19" s="149"/>
      <c r="B19" s="150"/>
      <c r="C19" s="150"/>
      <c r="D19" s="151" t="s">
        <v>143</v>
      </c>
      <c r="E19" s="185" t="s">
        <v>1044</v>
      </c>
      <c r="F19" s="185" t="s">
        <v>1045</v>
      </c>
      <c r="G19" s="186" t="s">
        <v>1046</v>
      </c>
      <c r="H19" s="192" t="s">
        <v>101</v>
      </c>
      <c r="I19" s="153" t="s">
        <v>124</v>
      </c>
      <c r="J19" s="154"/>
    </row>
    <row r="20" spans="1:10" ht="12.75">
      <c r="A20" s="319" t="s">
        <v>144</v>
      </c>
      <c r="B20" s="319"/>
      <c r="C20" s="319"/>
      <c r="D20" s="94" t="s">
        <v>145</v>
      </c>
      <c r="E20" s="200">
        <f aca="true" t="shared" si="3" ref="E20:E25">H20+H20*0.1</f>
        <v>112.53</v>
      </c>
      <c r="F20" s="200">
        <f aca="true" t="shared" si="4" ref="F20:F25">H20+H20*0.05</f>
        <v>107.41499999999999</v>
      </c>
      <c r="G20" s="95">
        <f aca="true" t="shared" si="5" ref="G20:G25">H20+H20*0.03</f>
        <v>105.369</v>
      </c>
      <c r="H20" s="95">
        <v>102.3</v>
      </c>
      <c r="I20" s="96" t="s">
        <v>132</v>
      </c>
      <c r="J20" s="97" t="s">
        <v>146</v>
      </c>
    </row>
    <row r="21" spans="1:10" ht="12.75">
      <c r="A21" s="319" t="s">
        <v>147</v>
      </c>
      <c r="B21" s="319"/>
      <c r="C21" s="319"/>
      <c r="D21" s="94" t="s">
        <v>145</v>
      </c>
      <c r="E21" s="200">
        <f t="shared" si="3"/>
        <v>97.9</v>
      </c>
      <c r="F21" s="200">
        <f t="shared" si="4"/>
        <v>93.45</v>
      </c>
      <c r="G21" s="95">
        <f t="shared" si="5"/>
        <v>91.67</v>
      </c>
      <c r="H21" s="95">
        <v>89</v>
      </c>
      <c r="I21" s="96" t="s">
        <v>132</v>
      </c>
      <c r="J21" s="97" t="s">
        <v>146</v>
      </c>
    </row>
    <row r="22" spans="1:10" ht="12.75">
      <c r="A22" s="319" t="s">
        <v>148</v>
      </c>
      <c r="B22" s="319"/>
      <c r="C22" s="319"/>
      <c r="D22" s="96" t="s">
        <v>145</v>
      </c>
      <c r="E22" s="200">
        <f t="shared" si="3"/>
        <v>153.45</v>
      </c>
      <c r="F22" s="200">
        <f t="shared" si="4"/>
        <v>146.475</v>
      </c>
      <c r="G22" s="95">
        <f t="shared" si="5"/>
        <v>143.685</v>
      </c>
      <c r="H22" s="95">
        <v>139.5</v>
      </c>
      <c r="I22" s="96" t="s">
        <v>132</v>
      </c>
      <c r="J22" s="97" t="s">
        <v>146</v>
      </c>
    </row>
    <row r="23" spans="1:10" ht="12.75">
      <c r="A23" s="319" t="s">
        <v>149</v>
      </c>
      <c r="B23" s="319"/>
      <c r="C23" s="319"/>
      <c r="D23" s="96" t="s">
        <v>145</v>
      </c>
      <c r="E23" s="200">
        <f t="shared" si="3"/>
        <v>127.05</v>
      </c>
      <c r="F23" s="200">
        <f t="shared" si="4"/>
        <v>121.275</v>
      </c>
      <c r="G23" s="95">
        <f t="shared" si="5"/>
        <v>118.965</v>
      </c>
      <c r="H23" s="95">
        <v>115.5</v>
      </c>
      <c r="I23" s="96" t="s">
        <v>126</v>
      </c>
      <c r="J23" s="97" t="s">
        <v>146</v>
      </c>
    </row>
    <row r="24" spans="1:10" ht="12.75">
      <c r="A24" s="314" t="s">
        <v>150</v>
      </c>
      <c r="B24" s="314"/>
      <c r="C24" s="314"/>
      <c r="D24" s="98" t="s">
        <v>145</v>
      </c>
      <c r="E24" s="200">
        <f t="shared" si="3"/>
        <v>154.55</v>
      </c>
      <c r="F24" s="200">
        <f t="shared" si="4"/>
        <v>147.525</v>
      </c>
      <c r="G24" s="95">
        <f t="shared" si="5"/>
        <v>144.715</v>
      </c>
      <c r="H24" s="95">
        <v>140.5</v>
      </c>
      <c r="I24" s="99" t="s">
        <v>126</v>
      </c>
      <c r="J24" s="100" t="s">
        <v>151</v>
      </c>
    </row>
    <row r="25" spans="1:10" ht="13.5" thickBot="1">
      <c r="A25" s="315" t="s">
        <v>152</v>
      </c>
      <c r="B25" s="315"/>
      <c r="C25" s="315"/>
      <c r="D25" s="101" t="s">
        <v>145</v>
      </c>
      <c r="E25" s="200">
        <f t="shared" si="3"/>
        <v>175.45</v>
      </c>
      <c r="F25" s="200">
        <f t="shared" si="4"/>
        <v>167.475</v>
      </c>
      <c r="G25" s="95">
        <f t="shared" si="5"/>
        <v>164.285</v>
      </c>
      <c r="H25" s="102">
        <v>159.5</v>
      </c>
      <c r="I25" s="103" t="s">
        <v>132</v>
      </c>
      <c r="J25" s="104" t="s">
        <v>151</v>
      </c>
    </row>
    <row r="26" spans="1:10" ht="13.5" thickBot="1">
      <c r="A26" s="326" t="s">
        <v>153</v>
      </c>
      <c r="B26" s="326"/>
      <c r="C26" s="326"/>
      <c r="D26" s="326"/>
      <c r="E26" s="326"/>
      <c r="F26" s="326"/>
      <c r="G26" s="326"/>
      <c r="H26" s="326"/>
      <c r="I26" s="326"/>
      <c r="J26" s="326"/>
    </row>
    <row r="27" spans="1:10" ht="14.25">
      <c r="A27" s="320" t="s">
        <v>140</v>
      </c>
      <c r="B27" s="320"/>
      <c r="C27" s="320"/>
      <c r="D27" s="184" t="s">
        <v>2</v>
      </c>
      <c r="E27" s="328" t="s">
        <v>141</v>
      </c>
      <c r="F27" s="328"/>
      <c r="G27" s="328"/>
      <c r="H27" s="328"/>
      <c r="I27" s="193" t="s">
        <v>1034</v>
      </c>
      <c r="J27" s="155" t="s">
        <v>142</v>
      </c>
    </row>
    <row r="28" spans="1:10" ht="13.5" thickBot="1">
      <c r="A28" s="149"/>
      <c r="B28" s="150"/>
      <c r="C28" s="150"/>
      <c r="D28" s="151" t="s">
        <v>143</v>
      </c>
      <c r="E28" s="185" t="s">
        <v>1044</v>
      </c>
      <c r="F28" s="185" t="s">
        <v>1045</v>
      </c>
      <c r="G28" s="186" t="s">
        <v>1046</v>
      </c>
      <c r="H28" s="192" t="s">
        <v>101</v>
      </c>
      <c r="I28" s="193" t="s">
        <v>1035</v>
      </c>
      <c r="J28" s="156"/>
    </row>
    <row r="29" spans="1:10" ht="12.75">
      <c r="A29" s="329" t="s">
        <v>154</v>
      </c>
      <c r="B29" s="329"/>
      <c r="C29" s="329"/>
      <c r="D29" s="201" t="s">
        <v>145</v>
      </c>
      <c r="E29" s="202">
        <f>H29+H29*0.1</f>
        <v>188.65</v>
      </c>
      <c r="F29" s="202">
        <f>H29+H29*0.05</f>
        <v>180.075</v>
      </c>
      <c r="G29" s="189">
        <f>H29+H29*0.03</f>
        <v>176.645</v>
      </c>
      <c r="H29" s="203">
        <v>171.5</v>
      </c>
      <c r="I29" s="105" t="s">
        <v>155</v>
      </c>
      <c r="J29" s="106" t="s">
        <v>146</v>
      </c>
    </row>
    <row r="30" spans="1:10" ht="12.75">
      <c r="A30" s="318" t="s">
        <v>156</v>
      </c>
      <c r="B30" s="318"/>
      <c r="C30" s="318"/>
      <c r="D30" s="204" t="s">
        <v>145</v>
      </c>
      <c r="E30" s="202">
        <f aca="true" t="shared" si="6" ref="E30:E49">H30+H30*0.1</f>
        <v>171.26999999999998</v>
      </c>
      <c r="F30" s="202">
        <f aca="true" t="shared" si="7" ref="F30:F49">H30+H30*0.05</f>
        <v>163.48499999999999</v>
      </c>
      <c r="G30" s="189">
        <f aca="true" t="shared" si="8" ref="G30:G49">H30+H30*0.03</f>
        <v>160.37099999999998</v>
      </c>
      <c r="H30" s="205">
        <v>155.7</v>
      </c>
      <c r="I30" s="107" t="s">
        <v>157</v>
      </c>
      <c r="J30" s="108" t="s">
        <v>146</v>
      </c>
    </row>
    <row r="31" spans="1:10" ht="12.75">
      <c r="A31" s="317" t="s">
        <v>158</v>
      </c>
      <c r="B31" s="317"/>
      <c r="C31" s="317"/>
      <c r="D31" s="204" t="s">
        <v>145</v>
      </c>
      <c r="E31" s="202">
        <f t="shared" si="6"/>
        <v>207.68</v>
      </c>
      <c r="F31" s="202">
        <f t="shared" si="7"/>
        <v>198.24</v>
      </c>
      <c r="G31" s="189">
        <f t="shared" si="8"/>
        <v>194.464</v>
      </c>
      <c r="H31" s="205">
        <v>188.8</v>
      </c>
      <c r="I31" s="96" t="s">
        <v>157</v>
      </c>
      <c r="J31" s="100" t="s">
        <v>151</v>
      </c>
    </row>
    <row r="32" spans="1:10" ht="12.75">
      <c r="A32" s="317" t="s">
        <v>159</v>
      </c>
      <c r="B32" s="317"/>
      <c r="C32" s="317"/>
      <c r="D32" s="204" t="s">
        <v>145</v>
      </c>
      <c r="E32" s="202">
        <f t="shared" si="6"/>
        <v>226.82</v>
      </c>
      <c r="F32" s="202">
        <f t="shared" si="7"/>
        <v>216.51</v>
      </c>
      <c r="G32" s="189">
        <f t="shared" si="8"/>
        <v>212.386</v>
      </c>
      <c r="H32" s="205">
        <v>206.2</v>
      </c>
      <c r="I32" s="96" t="s">
        <v>155</v>
      </c>
      <c r="J32" s="100" t="s">
        <v>151</v>
      </c>
    </row>
    <row r="33" spans="1:10" ht="12.75">
      <c r="A33" s="317" t="s">
        <v>160</v>
      </c>
      <c r="B33" s="317"/>
      <c r="C33" s="317"/>
      <c r="D33" s="204" t="s">
        <v>145</v>
      </c>
      <c r="E33" s="202">
        <f t="shared" si="6"/>
        <v>223.3</v>
      </c>
      <c r="F33" s="202">
        <f t="shared" si="7"/>
        <v>213.15</v>
      </c>
      <c r="G33" s="189">
        <f t="shared" si="8"/>
        <v>209.09</v>
      </c>
      <c r="H33" s="205">
        <v>203</v>
      </c>
      <c r="I33" s="96" t="s">
        <v>157</v>
      </c>
      <c r="J33" s="100" t="s">
        <v>161</v>
      </c>
    </row>
    <row r="34" spans="1:10" ht="12.75">
      <c r="A34" s="317" t="s">
        <v>162</v>
      </c>
      <c r="B34" s="317"/>
      <c r="C34" s="317"/>
      <c r="D34" s="204" t="s">
        <v>145</v>
      </c>
      <c r="E34" s="202">
        <f t="shared" si="6"/>
        <v>244.2</v>
      </c>
      <c r="F34" s="202">
        <f t="shared" si="7"/>
        <v>233.1</v>
      </c>
      <c r="G34" s="189">
        <f t="shared" si="8"/>
        <v>228.66</v>
      </c>
      <c r="H34" s="205">
        <v>222</v>
      </c>
      <c r="I34" s="96" t="s">
        <v>155</v>
      </c>
      <c r="J34" s="100" t="s">
        <v>161</v>
      </c>
    </row>
    <row r="35" spans="1:10" ht="12.75">
      <c r="A35" s="317" t="s">
        <v>163</v>
      </c>
      <c r="B35" s="317"/>
      <c r="C35" s="317"/>
      <c r="D35" s="204" t="s">
        <v>145</v>
      </c>
      <c r="E35" s="202">
        <f t="shared" si="6"/>
        <v>286.88</v>
      </c>
      <c r="F35" s="202">
        <f t="shared" si="7"/>
        <v>273.84000000000003</v>
      </c>
      <c r="G35" s="189">
        <f t="shared" si="8"/>
        <v>268.624</v>
      </c>
      <c r="H35" s="205">
        <v>260.8</v>
      </c>
      <c r="I35" s="107" t="s">
        <v>132</v>
      </c>
      <c r="J35" s="100" t="s">
        <v>161</v>
      </c>
    </row>
    <row r="36" spans="1:10" ht="12.75">
      <c r="A36" s="318" t="s">
        <v>164</v>
      </c>
      <c r="B36" s="318"/>
      <c r="C36" s="318"/>
      <c r="D36" s="206" t="s">
        <v>145</v>
      </c>
      <c r="E36" s="202">
        <f t="shared" si="6"/>
        <v>264.3290128695652</v>
      </c>
      <c r="F36" s="202">
        <f t="shared" si="7"/>
        <v>252.31405773913042</v>
      </c>
      <c r="G36" s="189">
        <f t="shared" si="8"/>
        <v>247.50807568695652</v>
      </c>
      <c r="H36" s="205">
        <v>240.29910260869565</v>
      </c>
      <c r="I36" s="107" t="s">
        <v>132</v>
      </c>
      <c r="J36" s="108" t="s">
        <v>146</v>
      </c>
    </row>
    <row r="37" spans="1:10" ht="12.75">
      <c r="A37" s="319" t="s">
        <v>165</v>
      </c>
      <c r="B37" s="319"/>
      <c r="C37" s="319"/>
      <c r="D37" s="206" t="s">
        <v>145</v>
      </c>
      <c r="E37" s="202">
        <f t="shared" si="6"/>
        <v>224.39551200000002</v>
      </c>
      <c r="F37" s="202">
        <f t="shared" si="7"/>
        <v>214.195716</v>
      </c>
      <c r="G37" s="189">
        <f t="shared" si="8"/>
        <v>210.1157976</v>
      </c>
      <c r="H37" s="205">
        <v>203.99592</v>
      </c>
      <c r="I37" s="96" t="s">
        <v>132</v>
      </c>
      <c r="J37" s="100" t="s">
        <v>146</v>
      </c>
    </row>
    <row r="38" spans="1:10" ht="12.75">
      <c r="A38" s="319" t="s">
        <v>166</v>
      </c>
      <c r="B38" s="319"/>
      <c r="C38" s="319"/>
      <c r="D38" s="206" t="s">
        <v>145</v>
      </c>
      <c r="E38" s="202">
        <f t="shared" si="6"/>
        <v>262.35</v>
      </c>
      <c r="F38" s="202">
        <f t="shared" si="7"/>
        <v>250.425</v>
      </c>
      <c r="G38" s="189">
        <f t="shared" si="8"/>
        <v>245.655</v>
      </c>
      <c r="H38" s="205">
        <v>238.5</v>
      </c>
      <c r="I38" s="96" t="s">
        <v>132</v>
      </c>
      <c r="J38" s="100" t="s">
        <v>151</v>
      </c>
    </row>
    <row r="39" spans="1:10" ht="12.75">
      <c r="A39" s="319" t="s">
        <v>167</v>
      </c>
      <c r="B39" s="319"/>
      <c r="C39" s="319"/>
      <c r="D39" s="204" t="s">
        <v>145</v>
      </c>
      <c r="E39" s="202">
        <f t="shared" si="6"/>
        <v>305.46999999999997</v>
      </c>
      <c r="F39" s="202">
        <f t="shared" si="7"/>
        <v>291.585</v>
      </c>
      <c r="G39" s="189">
        <f t="shared" si="8"/>
        <v>286.031</v>
      </c>
      <c r="H39" s="205">
        <v>277.7</v>
      </c>
      <c r="I39" s="96" t="s">
        <v>132</v>
      </c>
      <c r="J39" s="100" t="s">
        <v>151</v>
      </c>
    </row>
    <row r="40" spans="1:10" ht="12.75">
      <c r="A40" s="319" t="s">
        <v>168</v>
      </c>
      <c r="B40" s="319"/>
      <c r="C40" s="319"/>
      <c r="D40" s="204" t="s">
        <v>145</v>
      </c>
      <c r="E40" s="202">
        <f t="shared" si="6"/>
        <v>324.28000000000003</v>
      </c>
      <c r="F40" s="202">
        <f t="shared" si="7"/>
        <v>309.54</v>
      </c>
      <c r="G40" s="189">
        <f t="shared" si="8"/>
        <v>303.644</v>
      </c>
      <c r="H40" s="205">
        <v>294.8</v>
      </c>
      <c r="I40" s="96" t="s">
        <v>132</v>
      </c>
      <c r="J40" s="100" t="s">
        <v>161</v>
      </c>
    </row>
    <row r="41" spans="1:10" ht="12.75">
      <c r="A41" s="314" t="s">
        <v>169</v>
      </c>
      <c r="B41" s="314"/>
      <c r="C41" s="314"/>
      <c r="D41" s="99" t="s">
        <v>145</v>
      </c>
      <c r="E41" s="202">
        <f t="shared" si="6"/>
        <v>276.1</v>
      </c>
      <c r="F41" s="202">
        <f t="shared" si="7"/>
        <v>263.55</v>
      </c>
      <c r="G41" s="189">
        <f t="shared" si="8"/>
        <v>258.53</v>
      </c>
      <c r="H41" s="205">
        <v>251</v>
      </c>
      <c r="I41" s="98" t="s">
        <v>132</v>
      </c>
      <c r="J41" s="100" t="s">
        <v>161</v>
      </c>
    </row>
    <row r="42" spans="1:10" ht="12.75">
      <c r="A42" s="314" t="s">
        <v>170</v>
      </c>
      <c r="B42" s="314"/>
      <c r="C42" s="314"/>
      <c r="D42" s="99" t="s">
        <v>145</v>
      </c>
      <c r="E42" s="202">
        <f t="shared" si="6"/>
        <v>272.8</v>
      </c>
      <c r="F42" s="202">
        <f t="shared" si="7"/>
        <v>260.4</v>
      </c>
      <c r="G42" s="189">
        <f t="shared" si="8"/>
        <v>255.44</v>
      </c>
      <c r="H42" s="205">
        <v>248</v>
      </c>
      <c r="I42" s="98" t="s">
        <v>171</v>
      </c>
      <c r="J42" s="100" t="s">
        <v>146</v>
      </c>
    </row>
    <row r="43" spans="1:10" ht="12.75">
      <c r="A43" s="314" t="s">
        <v>172</v>
      </c>
      <c r="B43" s="314"/>
      <c r="C43" s="314"/>
      <c r="D43" s="99" t="s">
        <v>145</v>
      </c>
      <c r="E43" s="202">
        <f t="shared" si="6"/>
        <v>402.93</v>
      </c>
      <c r="F43" s="202">
        <f t="shared" si="7"/>
        <v>384.615</v>
      </c>
      <c r="G43" s="189">
        <f t="shared" si="8"/>
        <v>377.289</v>
      </c>
      <c r="H43" s="205">
        <v>366.3</v>
      </c>
      <c r="I43" s="98" t="s">
        <v>171</v>
      </c>
      <c r="J43" s="100" t="s">
        <v>151</v>
      </c>
    </row>
    <row r="44" spans="1:10" ht="12.75">
      <c r="A44" s="314" t="s">
        <v>173</v>
      </c>
      <c r="B44" s="314"/>
      <c r="C44" s="314"/>
      <c r="D44" s="99" t="s">
        <v>145</v>
      </c>
      <c r="E44" s="202">
        <f t="shared" si="6"/>
        <v>379.94</v>
      </c>
      <c r="F44" s="202">
        <f t="shared" si="7"/>
        <v>362.66999999999996</v>
      </c>
      <c r="G44" s="189">
        <f t="shared" si="8"/>
        <v>355.762</v>
      </c>
      <c r="H44" s="205">
        <v>345.4</v>
      </c>
      <c r="I44" s="98" t="s">
        <v>171</v>
      </c>
      <c r="J44" s="100" t="s">
        <v>161</v>
      </c>
    </row>
    <row r="45" spans="1:10" ht="12.75">
      <c r="A45" s="314" t="s">
        <v>174</v>
      </c>
      <c r="B45" s="314"/>
      <c r="C45" s="314"/>
      <c r="D45" s="99" t="s">
        <v>145</v>
      </c>
      <c r="E45" s="202">
        <f t="shared" si="6"/>
        <v>419.76000000000005</v>
      </c>
      <c r="F45" s="202">
        <f t="shared" si="7"/>
        <v>400.68</v>
      </c>
      <c r="G45" s="189">
        <f t="shared" si="8"/>
        <v>393.048</v>
      </c>
      <c r="H45" s="205">
        <v>381.6</v>
      </c>
      <c r="I45" s="98" t="s">
        <v>171</v>
      </c>
      <c r="J45" s="100" t="s">
        <v>161</v>
      </c>
    </row>
    <row r="46" spans="1:10" ht="12.75">
      <c r="A46" s="314" t="s">
        <v>1036</v>
      </c>
      <c r="B46" s="314"/>
      <c r="C46" s="314"/>
      <c r="D46" s="99" t="s">
        <v>145</v>
      </c>
      <c r="E46" s="202">
        <f t="shared" si="6"/>
        <v>470.8</v>
      </c>
      <c r="F46" s="202">
        <f t="shared" si="7"/>
        <v>449.4</v>
      </c>
      <c r="G46" s="189">
        <f t="shared" si="8"/>
        <v>440.84</v>
      </c>
      <c r="H46" s="205">
        <v>428</v>
      </c>
      <c r="I46" s="98" t="s">
        <v>132</v>
      </c>
      <c r="J46" s="100" t="s">
        <v>161</v>
      </c>
    </row>
    <row r="47" spans="1:10" ht="12.75">
      <c r="A47" s="314" t="s">
        <v>1042</v>
      </c>
      <c r="B47" s="314"/>
      <c r="C47" s="314"/>
      <c r="D47" s="99" t="s">
        <v>145</v>
      </c>
      <c r="E47" s="202">
        <f t="shared" si="6"/>
        <v>293.7</v>
      </c>
      <c r="F47" s="202">
        <f t="shared" si="7"/>
        <v>280.35</v>
      </c>
      <c r="G47" s="189">
        <f t="shared" si="8"/>
        <v>275.01</v>
      </c>
      <c r="H47" s="205">
        <v>267</v>
      </c>
      <c r="I47" s="98" t="s">
        <v>137</v>
      </c>
      <c r="J47" s="100"/>
    </row>
    <row r="48" spans="1:10" ht="12.75">
      <c r="A48" s="314" t="s">
        <v>1043</v>
      </c>
      <c r="B48" s="314"/>
      <c r="C48" s="314"/>
      <c r="D48" s="99" t="s">
        <v>145</v>
      </c>
      <c r="E48" s="202">
        <f t="shared" si="6"/>
        <v>321.31</v>
      </c>
      <c r="F48" s="202">
        <f t="shared" si="7"/>
        <v>306.70500000000004</v>
      </c>
      <c r="G48" s="189">
        <f t="shared" si="8"/>
        <v>300.863</v>
      </c>
      <c r="H48" s="205">
        <v>292.1</v>
      </c>
      <c r="I48" s="98" t="s">
        <v>132</v>
      </c>
      <c r="J48" s="100"/>
    </row>
    <row r="49" spans="1:10" ht="13.5" thickBot="1">
      <c r="A49" s="327" t="s">
        <v>1037</v>
      </c>
      <c r="B49" s="327"/>
      <c r="C49" s="327"/>
      <c r="D49" s="207" t="s">
        <v>145</v>
      </c>
      <c r="E49" s="202">
        <f t="shared" si="6"/>
        <v>230.34</v>
      </c>
      <c r="F49" s="202">
        <f t="shared" si="7"/>
        <v>219.87</v>
      </c>
      <c r="G49" s="189">
        <f t="shared" si="8"/>
        <v>215.68200000000002</v>
      </c>
      <c r="H49" s="208">
        <v>209.4</v>
      </c>
      <c r="I49" s="209" t="s">
        <v>1038</v>
      </c>
      <c r="J49" s="194"/>
    </row>
    <row r="51" ht="12.75">
      <c r="A51" t="s">
        <v>1039</v>
      </c>
    </row>
    <row r="52" spans="1:7" ht="12.75">
      <c r="A52" s="162" t="s">
        <v>1048</v>
      </c>
      <c r="B52" s="162"/>
      <c r="C52" s="162"/>
      <c r="D52" s="162"/>
      <c r="E52" s="162">
        <v>1480</v>
      </c>
      <c r="F52" s="162" t="s">
        <v>1050</v>
      </c>
      <c r="G52" t="s">
        <v>1041</v>
      </c>
    </row>
    <row r="53" spans="1:6" ht="12.75">
      <c r="A53" s="162" t="s">
        <v>1040</v>
      </c>
      <c r="B53" s="162"/>
      <c r="C53" s="162"/>
      <c r="D53" s="162"/>
      <c r="E53" s="162">
        <v>500</v>
      </c>
      <c r="F53" s="162" t="s">
        <v>1050</v>
      </c>
    </row>
    <row r="54" spans="1:6" ht="12.75">
      <c r="A54" s="162" t="s">
        <v>1049</v>
      </c>
      <c r="B54" s="162"/>
      <c r="C54" s="162"/>
      <c r="D54" s="162"/>
      <c r="E54" s="162">
        <v>723</v>
      </c>
      <c r="F54" s="162" t="s">
        <v>1050</v>
      </c>
    </row>
  </sheetData>
  <sheetProtection/>
  <mergeCells count="45">
    <mergeCell ref="A45:C45"/>
    <mergeCell ref="A46:C46"/>
    <mergeCell ref="A47:C47"/>
    <mergeCell ref="A48:C48"/>
    <mergeCell ref="A49:C49"/>
    <mergeCell ref="E27:H27"/>
    <mergeCell ref="A29:C29"/>
    <mergeCell ref="A41:C41"/>
    <mergeCell ref="A42:C42"/>
    <mergeCell ref="A43:C43"/>
    <mergeCell ref="A44:C44"/>
    <mergeCell ref="E5:H5"/>
    <mergeCell ref="A17:J17"/>
    <mergeCell ref="A18:C18"/>
    <mergeCell ref="E18:H18"/>
    <mergeCell ref="A20:C20"/>
    <mergeCell ref="A26:J26"/>
    <mergeCell ref="A8:C8"/>
    <mergeCell ref="A9:C9"/>
    <mergeCell ref="A5:C5"/>
    <mergeCell ref="A40:C40"/>
    <mergeCell ref="A38:C38"/>
    <mergeCell ref="A30:C30"/>
    <mergeCell ref="A31:C31"/>
    <mergeCell ref="A10:C10"/>
    <mergeCell ref="A12:C12"/>
    <mergeCell ref="A16:C16"/>
    <mergeCell ref="A27:C27"/>
    <mergeCell ref="A22:C22"/>
    <mergeCell ref="A23:C23"/>
    <mergeCell ref="A7:C7"/>
    <mergeCell ref="A21:C21"/>
    <mergeCell ref="A39:C39"/>
    <mergeCell ref="A32:C32"/>
    <mergeCell ref="A34:C34"/>
    <mergeCell ref="A35:C35"/>
    <mergeCell ref="A36:C36"/>
    <mergeCell ref="A37:C37"/>
    <mergeCell ref="A33:C33"/>
    <mergeCell ref="A24:C24"/>
    <mergeCell ref="A25:C25"/>
    <mergeCell ref="A11:C11"/>
    <mergeCell ref="A13:C13"/>
    <mergeCell ref="A14:C14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90"/>
  <sheetViews>
    <sheetView zoomScalePageLayoutView="0" workbookViewId="0" topLeftCell="A1">
      <selection activeCell="U18" sqref="U18"/>
    </sheetView>
  </sheetViews>
  <sheetFormatPr defaultColWidth="8.875" defaultRowHeight="12.75"/>
  <cols>
    <col min="1" max="1" width="3.25390625" style="110" customWidth="1"/>
    <col min="2" max="2" width="2.25390625" style="110" customWidth="1"/>
    <col min="3" max="3" width="2.625" style="110" customWidth="1"/>
    <col min="4" max="4" width="2.25390625" style="110" customWidth="1"/>
    <col min="5" max="5" width="4.125" style="110" customWidth="1"/>
    <col min="6" max="13" width="8.875" style="110" customWidth="1"/>
    <col min="14" max="14" width="11.625" style="110" hidden="1" customWidth="1"/>
    <col min="15" max="15" width="8.75390625" style="110" customWidth="1"/>
    <col min="16" max="16" width="10.625" style="110" customWidth="1"/>
    <col min="17" max="17" width="12.125" style="110" hidden="1" customWidth="1"/>
    <col min="18" max="18" width="10.25390625" style="109" hidden="1" customWidth="1"/>
    <col min="19" max="16384" width="8.875" style="110" customWidth="1"/>
  </cols>
  <sheetData>
    <row r="1" ht="12.75" customHeight="1"/>
    <row r="2" spans="1:18" ht="38.25" customHeight="1">
      <c r="A2" s="332" t="s">
        <v>331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</row>
    <row r="3" spans="1:14" ht="21" customHeight="1">
      <c r="A3" s="337" t="s">
        <v>332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127"/>
    </row>
    <row r="4" spans="1:18" ht="13.5" customHeight="1" thickBot="1">
      <c r="A4" s="333" t="s">
        <v>1033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</row>
    <row r="5" spans="1:18" ht="36.75" thickBot="1">
      <c r="A5" s="336" t="s">
        <v>305</v>
      </c>
      <c r="B5" s="336"/>
      <c r="C5" s="336"/>
      <c r="D5" s="336"/>
      <c r="E5" s="336"/>
      <c r="F5" s="336" t="s">
        <v>119</v>
      </c>
      <c r="G5" s="336"/>
      <c r="H5" s="336"/>
      <c r="I5" s="336"/>
      <c r="J5" s="336"/>
      <c r="K5" s="336"/>
      <c r="L5" s="336"/>
      <c r="M5" s="336"/>
      <c r="N5" s="336"/>
      <c r="O5" s="336"/>
      <c r="P5" s="121" t="s">
        <v>333</v>
      </c>
      <c r="Q5" s="121" t="s">
        <v>334</v>
      </c>
      <c r="R5" s="138" t="s">
        <v>335</v>
      </c>
    </row>
    <row r="6" spans="1:18" ht="13.5" thickBo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120" t="s">
        <v>306</v>
      </c>
      <c r="O6" s="120" t="s">
        <v>307</v>
      </c>
      <c r="P6" s="121"/>
      <c r="Q6" s="139"/>
      <c r="R6" s="140"/>
    </row>
    <row r="7" spans="1:18" ht="12.75" customHeight="1">
      <c r="A7" s="129" t="s">
        <v>175</v>
      </c>
      <c r="B7" s="335" t="s">
        <v>176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122"/>
      <c r="O7" s="114"/>
      <c r="P7" s="130"/>
      <c r="Q7" s="131"/>
      <c r="R7" s="128"/>
    </row>
    <row r="8" spans="1:18" ht="12.75" customHeight="1">
      <c r="A8" s="115"/>
      <c r="B8" s="116" t="s">
        <v>175</v>
      </c>
      <c r="C8" s="335" t="s">
        <v>177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122"/>
      <c r="O8" s="114"/>
      <c r="P8" s="130"/>
      <c r="Q8" s="131"/>
      <c r="R8" s="128"/>
    </row>
    <row r="9" spans="1:18" ht="12.75" customHeight="1">
      <c r="A9" s="330">
        <v>4520</v>
      </c>
      <c r="B9" s="330">
        <v>4520</v>
      </c>
      <c r="C9" s="330">
        <v>4520</v>
      </c>
      <c r="D9" s="330">
        <v>4520</v>
      </c>
      <c r="E9" s="330">
        <v>4520</v>
      </c>
      <c r="F9" s="331" t="s">
        <v>336</v>
      </c>
      <c r="G9" s="331"/>
      <c r="H9" s="331"/>
      <c r="I9" s="331"/>
      <c r="J9" s="331"/>
      <c r="K9" s="331"/>
      <c r="L9" s="331"/>
      <c r="M9" s="331"/>
      <c r="N9" s="132">
        <v>35.26</v>
      </c>
      <c r="O9" s="117" t="s">
        <v>308</v>
      </c>
      <c r="P9" s="133" t="s">
        <v>304</v>
      </c>
      <c r="Q9" s="134">
        <f>N9*1.1</f>
        <v>38.786</v>
      </c>
      <c r="R9" s="128">
        <f>N9*1.15</f>
        <v>40.54899999999999</v>
      </c>
    </row>
    <row r="10" spans="1:18" ht="12.75" customHeight="1">
      <c r="A10" s="330">
        <v>12619</v>
      </c>
      <c r="B10" s="330">
        <v>12619</v>
      </c>
      <c r="C10" s="330">
        <v>12619</v>
      </c>
      <c r="D10" s="330">
        <v>12619</v>
      </c>
      <c r="E10" s="330">
        <v>12619</v>
      </c>
      <c r="F10" s="331" t="s">
        <v>178</v>
      </c>
      <c r="G10" s="331"/>
      <c r="H10" s="331"/>
      <c r="I10" s="331"/>
      <c r="J10" s="331"/>
      <c r="K10" s="331"/>
      <c r="L10" s="331"/>
      <c r="M10" s="331"/>
      <c r="N10" s="132">
        <v>13.69</v>
      </c>
      <c r="O10" s="117" t="s">
        <v>304</v>
      </c>
      <c r="P10" s="133" t="s">
        <v>304</v>
      </c>
      <c r="Q10" s="134">
        <f aca="true" t="shared" si="0" ref="Q10:Q73">N10*1.1</f>
        <v>15.059000000000001</v>
      </c>
      <c r="R10" s="128">
        <f aca="true" t="shared" si="1" ref="R10:R73">N10*1.15</f>
        <v>15.743499999999997</v>
      </c>
    </row>
    <row r="11" spans="1:18" ht="12.75" customHeight="1">
      <c r="A11" s="330">
        <v>90820</v>
      </c>
      <c r="B11" s="330">
        <v>90820</v>
      </c>
      <c r="C11" s="330">
        <v>90820</v>
      </c>
      <c r="D11" s="330">
        <v>90820</v>
      </c>
      <c r="E11" s="330">
        <v>90820</v>
      </c>
      <c r="F11" s="331" t="s">
        <v>337</v>
      </c>
      <c r="G11" s="331"/>
      <c r="H11" s="331"/>
      <c r="I11" s="331"/>
      <c r="J11" s="331"/>
      <c r="K11" s="331"/>
      <c r="L11" s="331"/>
      <c r="M11" s="331"/>
      <c r="N11" s="132">
        <v>75.38</v>
      </c>
      <c r="O11" s="117" t="s">
        <v>308</v>
      </c>
      <c r="P11" s="133" t="s">
        <v>304</v>
      </c>
      <c r="Q11" s="134">
        <f t="shared" si="0"/>
        <v>82.918</v>
      </c>
      <c r="R11" s="128">
        <f t="shared" si="1"/>
        <v>86.68699999999998</v>
      </c>
    </row>
    <row r="12" spans="1:18" ht="12.75" customHeight="1">
      <c r="A12" s="330">
        <v>92092</v>
      </c>
      <c r="B12" s="330">
        <v>92092</v>
      </c>
      <c r="C12" s="330">
        <v>92092</v>
      </c>
      <c r="D12" s="330">
        <v>92092</v>
      </c>
      <c r="E12" s="330">
        <v>92092</v>
      </c>
      <c r="F12" s="331" t="s">
        <v>338</v>
      </c>
      <c r="G12" s="331"/>
      <c r="H12" s="331"/>
      <c r="I12" s="331"/>
      <c r="J12" s="331"/>
      <c r="K12" s="331"/>
      <c r="L12" s="331"/>
      <c r="M12" s="331"/>
      <c r="N12" s="132">
        <v>75.38</v>
      </c>
      <c r="O12" s="117" t="s">
        <v>308</v>
      </c>
      <c r="P12" s="133" t="s">
        <v>339</v>
      </c>
      <c r="Q12" s="134">
        <f t="shared" si="0"/>
        <v>82.918</v>
      </c>
      <c r="R12" s="128">
        <f t="shared" si="1"/>
        <v>86.68699999999998</v>
      </c>
    </row>
    <row r="13" spans="1:18" ht="12.75" customHeight="1">
      <c r="A13" s="330">
        <v>7335</v>
      </c>
      <c r="B13" s="330">
        <v>7335</v>
      </c>
      <c r="C13" s="330">
        <v>7335</v>
      </c>
      <c r="D13" s="330">
        <v>7335</v>
      </c>
      <c r="E13" s="330">
        <v>7335</v>
      </c>
      <c r="F13" s="331" t="s">
        <v>179</v>
      </c>
      <c r="G13" s="331"/>
      <c r="H13" s="331"/>
      <c r="I13" s="331"/>
      <c r="J13" s="331"/>
      <c r="K13" s="331"/>
      <c r="L13" s="331"/>
      <c r="M13" s="331"/>
      <c r="N13" s="132">
        <v>13.69</v>
      </c>
      <c r="O13" s="117" t="s">
        <v>304</v>
      </c>
      <c r="P13" s="133" t="s">
        <v>304</v>
      </c>
      <c r="Q13" s="134">
        <f t="shared" si="0"/>
        <v>15.059000000000001</v>
      </c>
      <c r="R13" s="128">
        <f t="shared" si="1"/>
        <v>15.743499999999997</v>
      </c>
    </row>
    <row r="14" spans="1:18" ht="12.75" customHeight="1">
      <c r="A14" s="330">
        <v>90821</v>
      </c>
      <c r="B14" s="330">
        <v>90821</v>
      </c>
      <c r="C14" s="330">
        <v>90821</v>
      </c>
      <c r="D14" s="330">
        <v>90821</v>
      </c>
      <c r="E14" s="330">
        <v>90821</v>
      </c>
      <c r="F14" s="331" t="s">
        <v>340</v>
      </c>
      <c r="G14" s="331"/>
      <c r="H14" s="331"/>
      <c r="I14" s="331"/>
      <c r="J14" s="331"/>
      <c r="K14" s="331"/>
      <c r="L14" s="331"/>
      <c r="M14" s="331"/>
      <c r="N14" s="132">
        <v>78.73</v>
      </c>
      <c r="O14" s="117" t="s">
        <v>308</v>
      </c>
      <c r="P14" s="133" t="s">
        <v>339</v>
      </c>
      <c r="Q14" s="134">
        <f t="shared" si="0"/>
        <v>86.60300000000001</v>
      </c>
      <c r="R14" s="128">
        <f t="shared" si="1"/>
        <v>90.5395</v>
      </c>
    </row>
    <row r="15" spans="1:18" ht="12.75" customHeight="1">
      <c r="A15" s="330">
        <v>3186</v>
      </c>
      <c r="B15" s="330">
        <v>3186</v>
      </c>
      <c r="C15" s="330">
        <v>3186</v>
      </c>
      <c r="D15" s="330">
        <v>3186</v>
      </c>
      <c r="E15" s="330">
        <v>3186</v>
      </c>
      <c r="F15" s="331" t="s">
        <v>180</v>
      </c>
      <c r="G15" s="331"/>
      <c r="H15" s="331"/>
      <c r="I15" s="331"/>
      <c r="J15" s="331"/>
      <c r="K15" s="331"/>
      <c r="L15" s="331"/>
      <c r="M15" s="331"/>
      <c r="N15" s="132">
        <v>14.3</v>
      </c>
      <c r="O15" s="117" t="s">
        <v>304</v>
      </c>
      <c r="P15" s="133" t="s">
        <v>304</v>
      </c>
      <c r="Q15" s="134">
        <f t="shared" si="0"/>
        <v>15.730000000000002</v>
      </c>
      <c r="R15" s="128">
        <f t="shared" si="1"/>
        <v>16.445</v>
      </c>
    </row>
    <row r="16" spans="1:18" ht="12.75" customHeight="1">
      <c r="A16" s="330">
        <v>90822</v>
      </c>
      <c r="B16" s="330">
        <v>90822</v>
      </c>
      <c r="C16" s="330">
        <v>90822</v>
      </c>
      <c r="D16" s="330">
        <v>90822</v>
      </c>
      <c r="E16" s="330">
        <v>90822</v>
      </c>
      <c r="F16" s="331" t="s">
        <v>341</v>
      </c>
      <c r="G16" s="331"/>
      <c r="H16" s="331"/>
      <c r="I16" s="331"/>
      <c r="J16" s="331"/>
      <c r="K16" s="331"/>
      <c r="L16" s="331"/>
      <c r="M16" s="331"/>
      <c r="N16" s="132">
        <v>82.9</v>
      </c>
      <c r="O16" s="117" t="s">
        <v>308</v>
      </c>
      <c r="P16" s="133" t="s">
        <v>339</v>
      </c>
      <c r="Q16" s="134">
        <f t="shared" si="0"/>
        <v>91.19000000000001</v>
      </c>
      <c r="R16" s="128">
        <f t="shared" si="1"/>
        <v>95.335</v>
      </c>
    </row>
    <row r="17" spans="1:18" ht="12.75" customHeight="1">
      <c r="A17" s="330">
        <v>3684</v>
      </c>
      <c r="B17" s="330">
        <v>3684</v>
      </c>
      <c r="C17" s="330">
        <v>3684</v>
      </c>
      <c r="D17" s="330">
        <v>3684</v>
      </c>
      <c r="E17" s="330">
        <v>3684</v>
      </c>
      <c r="F17" s="331" t="s">
        <v>181</v>
      </c>
      <c r="G17" s="331"/>
      <c r="H17" s="331"/>
      <c r="I17" s="331"/>
      <c r="J17" s="331"/>
      <c r="K17" s="331"/>
      <c r="L17" s="331"/>
      <c r="M17" s="331"/>
      <c r="N17" s="132">
        <v>15.08</v>
      </c>
      <c r="O17" s="117" t="s">
        <v>304</v>
      </c>
      <c r="P17" s="133" t="s">
        <v>304</v>
      </c>
      <c r="Q17" s="134">
        <f t="shared" si="0"/>
        <v>16.588</v>
      </c>
      <c r="R17" s="128">
        <f t="shared" si="1"/>
        <v>17.342</v>
      </c>
    </row>
    <row r="18" spans="1:18" ht="12.75" customHeight="1">
      <c r="A18" s="330">
        <v>2873</v>
      </c>
      <c r="B18" s="330">
        <v>2873</v>
      </c>
      <c r="C18" s="330">
        <v>2873</v>
      </c>
      <c r="D18" s="330">
        <v>2873</v>
      </c>
      <c r="E18" s="330">
        <v>2873</v>
      </c>
      <c r="F18" s="331" t="s">
        <v>182</v>
      </c>
      <c r="G18" s="331"/>
      <c r="H18" s="331"/>
      <c r="I18" s="331"/>
      <c r="J18" s="331"/>
      <c r="K18" s="331"/>
      <c r="L18" s="331"/>
      <c r="M18" s="331"/>
      <c r="N18" s="132">
        <v>19.29</v>
      </c>
      <c r="O18" s="117" t="s">
        <v>308</v>
      </c>
      <c r="P18" s="133" t="s">
        <v>304</v>
      </c>
      <c r="Q18" s="134">
        <f t="shared" si="0"/>
        <v>21.219</v>
      </c>
      <c r="R18" s="128">
        <f t="shared" si="1"/>
        <v>22.1835</v>
      </c>
    </row>
    <row r="19" spans="1:18" ht="12.75" customHeight="1">
      <c r="A19" s="330">
        <v>90824</v>
      </c>
      <c r="B19" s="330">
        <v>90824</v>
      </c>
      <c r="C19" s="330">
        <v>90824</v>
      </c>
      <c r="D19" s="330">
        <v>90824</v>
      </c>
      <c r="E19" s="330">
        <v>90824</v>
      </c>
      <c r="F19" s="331" t="s">
        <v>342</v>
      </c>
      <c r="G19" s="331"/>
      <c r="H19" s="331"/>
      <c r="I19" s="331"/>
      <c r="J19" s="331"/>
      <c r="K19" s="331"/>
      <c r="L19" s="331"/>
      <c r="M19" s="331"/>
      <c r="N19" s="132">
        <v>106.04</v>
      </c>
      <c r="O19" s="117" t="s">
        <v>308</v>
      </c>
      <c r="P19" s="133" t="s">
        <v>304</v>
      </c>
      <c r="Q19" s="134">
        <f t="shared" si="0"/>
        <v>116.64400000000002</v>
      </c>
      <c r="R19" s="128">
        <f t="shared" si="1"/>
        <v>121.946</v>
      </c>
    </row>
    <row r="20" spans="1:18" ht="12.75" customHeight="1">
      <c r="A20" s="330">
        <v>2776</v>
      </c>
      <c r="B20" s="330">
        <v>2776</v>
      </c>
      <c r="C20" s="330">
        <v>2776</v>
      </c>
      <c r="D20" s="330">
        <v>2776</v>
      </c>
      <c r="E20" s="330">
        <v>2776</v>
      </c>
      <c r="F20" s="331" t="s">
        <v>183</v>
      </c>
      <c r="G20" s="331"/>
      <c r="H20" s="331"/>
      <c r="I20" s="331"/>
      <c r="J20" s="331"/>
      <c r="K20" s="331"/>
      <c r="L20" s="331"/>
      <c r="M20" s="331"/>
      <c r="N20" s="132">
        <v>20.44</v>
      </c>
      <c r="O20" s="117" t="s">
        <v>308</v>
      </c>
      <c r="P20" s="133" t="s">
        <v>304</v>
      </c>
      <c r="Q20" s="134">
        <f t="shared" si="0"/>
        <v>22.484</v>
      </c>
      <c r="R20" s="128">
        <f t="shared" si="1"/>
        <v>23.506</v>
      </c>
    </row>
    <row r="21" spans="1:18" ht="12.75" customHeight="1">
      <c r="A21" s="330">
        <v>2024</v>
      </c>
      <c r="B21" s="330">
        <v>2024</v>
      </c>
      <c r="C21" s="330">
        <v>2024</v>
      </c>
      <c r="D21" s="330">
        <v>2024</v>
      </c>
      <c r="E21" s="330">
        <v>2024</v>
      </c>
      <c r="F21" s="331" t="s">
        <v>184</v>
      </c>
      <c r="G21" s="331"/>
      <c r="H21" s="331"/>
      <c r="I21" s="331"/>
      <c r="J21" s="331"/>
      <c r="K21" s="331"/>
      <c r="L21" s="331"/>
      <c r="M21" s="331"/>
      <c r="N21" s="132">
        <v>21.67</v>
      </c>
      <c r="O21" s="117" t="s">
        <v>308</v>
      </c>
      <c r="P21" s="133" t="s">
        <v>304</v>
      </c>
      <c r="Q21" s="134">
        <f t="shared" si="0"/>
        <v>23.837000000000003</v>
      </c>
      <c r="R21" s="128">
        <f t="shared" si="1"/>
        <v>24.9205</v>
      </c>
    </row>
    <row r="22" spans="1:18" ht="12.75" customHeight="1">
      <c r="A22" s="330">
        <v>75368</v>
      </c>
      <c r="B22" s="330">
        <v>75368</v>
      </c>
      <c r="C22" s="330">
        <v>75368</v>
      </c>
      <c r="D22" s="330">
        <v>75368</v>
      </c>
      <c r="E22" s="330">
        <v>75368</v>
      </c>
      <c r="F22" s="331" t="s">
        <v>343</v>
      </c>
      <c r="G22" s="331"/>
      <c r="H22" s="331"/>
      <c r="I22" s="331"/>
      <c r="J22" s="331"/>
      <c r="K22" s="331"/>
      <c r="L22" s="331"/>
      <c r="M22" s="331"/>
      <c r="N22" s="132">
        <v>87.76</v>
      </c>
      <c r="O22" s="117" t="s">
        <v>308</v>
      </c>
      <c r="P22" s="133" t="s">
        <v>339</v>
      </c>
      <c r="Q22" s="134">
        <f t="shared" si="0"/>
        <v>96.53600000000002</v>
      </c>
      <c r="R22" s="128">
        <f t="shared" si="1"/>
        <v>100.92399999999999</v>
      </c>
    </row>
    <row r="23" spans="1:18" ht="12.75" customHeight="1">
      <c r="A23" s="330">
        <v>15964</v>
      </c>
      <c r="B23" s="330">
        <v>15964</v>
      </c>
      <c r="C23" s="330">
        <v>15964</v>
      </c>
      <c r="D23" s="330">
        <v>15964</v>
      </c>
      <c r="E23" s="330">
        <v>15964</v>
      </c>
      <c r="F23" s="331" t="s">
        <v>185</v>
      </c>
      <c r="G23" s="331"/>
      <c r="H23" s="331"/>
      <c r="I23" s="331"/>
      <c r="J23" s="331"/>
      <c r="K23" s="331"/>
      <c r="L23" s="331"/>
      <c r="M23" s="331"/>
      <c r="N23" s="132">
        <v>15.96</v>
      </c>
      <c r="O23" s="117" t="s">
        <v>304</v>
      </c>
      <c r="P23" s="133" t="s">
        <v>304</v>
      </c>
      <c r="Q23" s="134">
        <f t="shared" si="0"/>
        <v>17.556</v>
      </c>
      <c r="R23" s="128">
        <f t="shared" si="1"/>
        <v>18.354</v>
      </c>
    </row>
    <row r="24" spans="1:18" ht="12.75" customHeight="1">
      <c r="A24" s="330">
        <v>4394</v>
      </c>
      <c r="B24" s="330">
        <v>4394</v>
      </c>
      <c r="C24" s="330">
        <v>4394</v>
      </c>
      <c r="D24" s="330">
        <v>4394</v>
      </c>
      <c r="E24" s="330">
        <v>4394</v>
      </c>
      <c r="F24" s="331" t="s">
        <v>186</v>
      </c>
      <c r="G24" s="331"/>
      <c r="H24" s="331"/>
      <c r="I24" s="331"/>
      <c r="J24" s="331"/>
      <c r="K24" s="331"/>
      <c r="L24" s="331"/>
      <c r="M24" s="331"/>
      <c r="N24" s="132">
        <v>15.96</v>
      </c>
      <c r="O24" s="117" t="s">
        <v>304</v>
      </c>
      <c r="P24" s="133" t="s">
        <v>304</v>
      </c>
      <c r="Q24" s="134">
        <f t="shared" si="0"/>
        <v>17.556</v>
      </c>
      <c r="R24" s="128">
        <f t="shared" si="1"/>
        <v>18.354</v>
      </c>
    </row>
    <row r="25" spans="1:18" ht="12.75" customHeight="1">
      <c r="A25" s="330">
        <v>75398</v>
      </c>
      <c r="B25" s="330">
        <v>75398</v>
      </c>
      <c r="C25" s="330">
        <v>75398</v>
      </c>
      <c r="D25" s="330">
        <v>75398</v>
      </c>
      <c r="E25" s="330">
        <v>75398</v>
      </c>
      <c r="F25" s="331" t="s">
        <v>344</v>
      </c>
      <c r="G25" s="331"/>
      <c r="H25" s="331"/>
      <c r="I25" s="331"/>
      <c r="J25" s="331"/>
      <c r="K25" s="331"/>
      <c r="L25" s="331"/>
      <c r="M25" s="331"/>
      <c r="N25" s="132">
        <v>92.54</v>
      </c>
      <c r="O25" s="117" t="s">
        <v>308</v>
      </c>
      <c r="P25" s="133" t="s">
        <v>339</v>
      </c>
      <c r="Q25" s="134">
        <f t="shared" si="0"/>
        <v>101.79400000000001</v>
      </c>
      <c r="R25" s="128">
        <f t="shared" si="1"/>
        <v>106.42099999999999</v>
      </c>
    </row>
    <row r="26" spans="1:18" ht="12.75" customHeight="1">
      <c r="A26" s="330">
        <v>3276</v>
      </c>
      <c r="B26" s="330">
        <v>3276</v>
      </c>
      <c r="C26" s="330">
        <v>3276</v>
      </c>
      <c r="D26" s="330">
        <v>3276</v>
      </c>
      <c r="E26" s="330">
        <v>3276</v>
      </c>
      <c r="F26" s="331" t="s">
        <v>187</v>
      </c>
      <c r="G26" s="331"/>
      <c r="H26" s="331"/>
      <c r="I26" s="331"/>
      <c r="J26" s="331"/>
      <c r="K26" s="331"/>
      <c r="L26" s="331"/>
      <c r="M26" s="331"/>
      <c r="N26" s="132">
        <v>16.82</v>
      </c>
      <c r="O26" s="117" t="s">
        <v>304</v>
      </c>
      <c r="P26" s="133" t="s">
        <v>304</v>
      </c>
      <c r="Q26" s="134">
        <f t="shared" si="0"/>
        <v>18.502000000000002</v>
      </c>
      <c r="R26" s="128">
        <f t="shared" si="1"/>
        <v>19.343</v>
      </c>
    </row>
    <row r="27" spans="1:18" ht="12.75" customHeight="1">
      <c r="A27" s="330">
        <v>32605</v>
      </c>
      <c r="B27" s="330">
        <v>32605</v>
      </c>
      <c r="C27" s="330">
        <v>32605</v>
      </c>
      <c r="D27" s="330">
        <v>32605</v>
      </c>
      <c r="E27" s="330">
        <v>32605</v>
      </c>
      <c r="F27" s="331" t="s">
        <v>345</v>
      </c>
      <c r="G27" s="331"/>
      <c r="H27" s="331"/>
      <c r="I27" s="331"/>
      <c r="J27" s="331"/>
      <c r="K27" s="331"/>
      <c r="L27" s="331"/>
      <c r="M27" s="331"/>
      <c r="N27" s="132">
        <v>18</v>
      </c>
      <c r="O27" s="117" t="s">
        <v>308</v>
      </c>
      <c r="P27" s="133" t="s">
        <v>304</v>
      </c>
      <c r="Q27" s="134">
        <f t="shared" si="0"/>
        <v>19.8</v>
      </c>
      <c r="R27" s="128">
        <f t="shared" si="1"/>
        <v>20.7</v>
      </c>
    </row>
    <row r="28" spans="1:18" ht="12.75" customHeight="1">
      <c r="A28" s="330">
        <v>75393</v>
      </c>
      <c r="B28" s="330">
        <v>75393</v>
      </c>
      <c r="C28" s="330">
        <v>75393</v>
      </c>
      <c r="D28" s="330">
        <v>75393</v>
      </c>
      <c r="E28" s="330">
        <v>75393</v>
      </c>
      <c r="F28" s="331" t="s">
        <v>346</v>
      </c>
      <c r="G28" s="331"/>
      <c r="H28" s="331"/>
      <c r="I28" s="331"/>
      <c r="J28" s="331"/>
      <c r="K28" s="331"/>
      <c r="L28" s="331"/>
      <c r="M28" s="331"/>
      <c r="N28" s="132">
        <v>97.35</v>
      </c>
      <c r="O28" s="117" t="s">
        <v>308</v>
      </c>
      <c r="P28" s="133" t="s">
        <v>304</v>
      </c>
      <c r="Q28" s="134">
        <f t="shared" si="0"/>
        <v>107.08500000000001</v>
      </c>
      <c r="R28" s="128">
        <f t="shared" si="1"/>
        <v>111.95249999999999</v>
      </c>
    </row>
    <row r="29" spans="1:18" ht="12.75" customHeight="1">
      <c r="A29" s="330">
        <v>3387</v>
      </c>
      <c r="B29" s="330">
        <v>3387</v>
      </c>
      <c r="C29" s="330">
        <v>3387</v>
      </c>
      <c r="D29" s="330">
        <v>3387</v>
      </c>
      <c r="E29" s="330">
        <v>3387</v>
      </c>
      <c r="F29" s="331" t="s">
        <v>188</v>
      </c>
      <c r="G29" s="331"/>
      <c r="H29" s="331"/>
      <c r="I29" s="331"/>
      <c r="J29" s="331"/>
      <c r="K29" s="331"/>
      <c r="L29" s="331"/>
      <c r="M29" s="331"/>
      <c r="N29" s="132">
        <v>17.71</v>
      </c>
      <c r="O29" s="117" t="s">
        <v>304</v>
      </c>
      <c r="P29" s="133" t="s">
        <v>304</v>
      </c>
      <c r="Q29" s="134">
        <f t="shared" si="0"/>
        <v>19.481</v>
      </c>
      <c r="R29" s="128">
        <f t="shared" si="1"/>
        <v>20.3665</v>
      </c>
    </row>
    <row r="30" spans="1:18" ht="12.75" customHeight="1">
      <c r="A30" s="330">
        <v>348514</v>
      </c>
      <c r="B30" s="330">
        <v>348514</v>
      </c>
      <c r="C30" s="330">
        <v>348514</v>
      </c>
      <c r="D30" s="330">
        <v>348514</v>
      </c>
      <c r="E30" s="330">
        <v>348514</v>
      </c>
      <c r="F30" s="331" t="s">
        <v>189</v>
      </c>
      <c r="G30" s="331"/>
      <c r="H30" s="331"/>
      <c r="I30" s="331"/>
      <c r="J30" s="331"/>
      <c r="K30" s="331"/>
      <c r="L30" s="331"/>
      <c r="M30" s="331"/>
      <c r="N30" s="132">
        <v>18.23</v>
      </c>
      <c r="O30" s="117" t="s">
        <v>304</v>
      </c>
      <c r="P30" s="133" t="s">
        <v>304</v>
      </c>
      <c r="Q30" s="134">
        <f t="shared" si="0"/>
        <v>20.053</v>
      </c>
      <c r="R30" s="128">
        <f t="shared" si="1"/>
        <v>20.964499999999997</v>
      </c>
    </row>
    <row r="31" spans="1:18" ht="12.75" customHeight="1">
      <c r="A31" s="330">
        <v>15669</v>
      </c>
      <c r="B31" s="330">
        <v>15669</v>
      </c>
      <c r="C31" s="330">
        <v>15669</v>
      </c>
      <c r="D31" s="330">
        <v>15669</v>
      </c>
      <c r="E31" s="330">
        <v>15669</v>
      </c>
      <c r="F31" s="331" t="s">
        <v>347</v>
      </c>
      <c r="G31" s="331"/>
      <c r="H31" s="331"/>
      <c r="I31" s="331"/>
      <c r="J31" s="331"/>
      <c r="K31" s="331"/>
      <c r="L31" s="331"/>
      <c r="M31" s="331"/>
      <c r="N31" s="132">
        <v>18.79</v>
      </c>
      <c r="O31" s="117" t="s">
        <v>308</v>
      </c>
      <c r="P31" s="133" t="s">
        <v>304</v>
      </c>
      <c r="Q31" s="134">
        <f t="shared" si="0"/>
        <v>20.669</v>
      </c>
      <c r="R31" s="128">
        <f t="shared" si="1"/>
        <v>21.608499999999996</v>
      </c>
    </row>
    <row r="32" spans="1:18" ht="12.75" customHeight="1">
      <c r="A32" s="330">
        <v>2777</v>
      </c>
      <c r="B32" s="330">
        <v>2777</v>
      </c>
      <c r="C32" s="330">
        <v>2777</v>
      </c>
      <c r="D32" s="330">
        <v>2777</v>
      </c>
      <c r="E32" s="330">
        <v>2777</v>
      </c>
      <c r="F32" s="331" t="s">
        <v>190</v>
      </c>
      <c r="G32" s="331"/>
      <c r="H32" s="331"/>
      <c r="I32" s="331"/>
      <c r="J32" s="331"/>
      <c r="K32" s="331"/>
      <c r="L32" s="331"/>
      <c r="M32" s="331"/>
      <c r="N32" s="132">
        <v>22.82</v>
      </c>
      <c r="O32" s="117" t="s">
        <v>304</v>
      </c>
      <c r="P32" s="133" t="s">
        <v>304</v>
      </c>
      <c r="Q32" s="134">
        <f t="shared" si="0"/>
        <v>25.102000000000004</v>
      </c>
      <c r="R32" s="128">
        <f t="shared" si="1"/>
        <v>26.243</v>
      </c>
    </row>
    <row r="33" spans="1:18" ht="12.75" customHeight="1">
      <c r="A33" s="330">
        <v>53808</v>
      </c>
      <c r="B33" s="330">
        <v>53808</v>
      </c>
      <c r="C33" s="330">
        <v>53808</v>
      </c>
      <c r="D33" s="330">
        <v>53808</v>
      </c>
      <c r="E33" s="330">
        <v>53808</v>
      </c>
      <c r="F33" s="331" t="s">
        <v>348</v>
      </c>
      <c r="G33" s="331"/>
      <c r="H33" s="331"/>
      <c r="I33" s="331"/>
      <c r="J33" s="331"/>
      <c r="K33" s="331"/>
      <c r="L33" s="331"/>
      <c r="M33" s="331"/>
      <c r="N33" s="132">
        <v>25.09</v>
      </c>
      <c r="O33" s="117" t="s">
        <v>304</v>
      </c>
      <c r="P33" s="133" t="s">
        <v>304</v>
      </c>
      <c r="Q33" s="134">
        <f t="shared" si="0"/>
        <v>27.599000000000004</v>
      </c>
      <c r="R33" s="128">
        <f t="shared" si="1"/>
        <v>28.853499999999997</v>
      </c>
    </row>
    <row r="34" spans="1:18" ht="12.75" customHeight="1">
      <c r="A34" s="330">
        <v>2778</v>
      </c>
      <c r="B34" s="330">
        <v>2778</v>
      </c>
      <c r="C34" s="330">
        <v>2778</v>
      </c>
      <c r="D34" s="330">
        <v>2778</v>
      </c>
      <c r="E34" s="330">
        <v>2778</v>
      </c>
      <c r="F34" s="331" t="s">
        <v>349</v>
      </c>
      <c r="G34" s="331"/>
      <c r="H34" s="331"/>
      <c r="I34" s="331"/>
      <c r="J34" s="331"/>
      <c r="K34" s="331"/>
      <c r="L34" s="331"/>
      <c r="M34" s="331"/>
      <c r="N34" s="132">
        <v>22.82</v>
      </c>
      <c r="O34" s="117" t="s">
        <v>308</v>
      </c>
      <c r="P34" s="133" t="s">
        <v>339</v>
      </c>
      <c r="Q34" s="134">
        <f t="shared" si="0"/>
        <v>25.102000000000004</v>
      </c>
      <c r="R34" s="128">
        <f t="shared" si="1"/>
        <v>26.243</v>
      </c>
    </row>
    <row r="35" spans="1:18" ht="12.75" customHeight="1">
      <c r="A35" s="330">
        <v>2025</v>
      </c>
      <c r="B35" s="330">
        <v>2025</v>
      </c>
      <c r="C35" s="330">
        <v>2025</v>
      </c>
      <c r="D35" s="330">
        <v>2025</v>
      </c>
      <c r="E35" s="330">
        <v>2025</v>
      </c>
      <c r="F35" s="331" t="s">
        <v>191</v>
      </c>
      <c r="G35" s="331"/>
      <c r="H35" s="331"/>
      <c r="I35" s="331"/>
      <c r="J35" s="331"/>
      <c r="K35" s="331"/>
      <c r="L35" s="331"/>
      <c r="M35" s="331"/>
      <c r="N35" s="132">
        <v>23.99</v>
      </c>
      <c r="O35" s="117" t="s">
        <v>308</v>
      </c>
      <c r="P35" s="133" t="s">
        <v>304</v>
      </c>
      <c r="Q35" s="134">
        <f t="shared" si="0"/>
        <v>26.389</v>
      </c>
      <c r="R35" s="128">
        <f t="shared" si="1"/>
        <v>27.588499999999996</v>
      </c>
    </row>
    <row r="36" spans="1:18" ht="12.75" customHeight="1">
      <c r="A36" s="330">
        <v>4281</v>
      </c>
      <c r="B36" s="330">
        <v>4281</v>
      </c>
      <c r="C36" s="330">
        <v>4281</v>
      </c>
      <c r="D36" s="330">
        <v>4281</v>
      </c>
      <c r="E36" s="330">
        <v>4281</v>
      </c>
      <c r="F36" s="331" t="s">
        <v>309</v>
      </c>
      <c r="G36" s="331"/>
      <c r="H36" s="331"/>
      <c r="I36" s="331"/>
      <c r="J36" s="331"/>
      <c r="K36" s="331"/>
      <c r="L36" s="331"/>
      <c r="M36" s="331"/>
      <c r="N36" s="132">
        <v>29.1</v>
      </c>
      <c r="O36" s="117" t="s">
        <v>308</v>
      </c>
      <c r="P36" s="133" t="s">
        <v>304</v>
      </c>
      <c r="Q36" s="134">
        <f t="shared" si="0"/>
        <v>32.010000000000005</v>
      </c>
      <c r="R36" s="128">
        <f t="shared" si="1"/>
        <v>33.464999999999996</v>
      </c>
    </row>
    <row r="37" spans="1:18" ht="12.75" customHeight="1">
      <c r="A37" s="330">
        <v>18296</v>
      </c>
      <c r="B37" s="330">
        <v>18296</v>
      </c>
      <c r="C37" s="330">
        <v>18296</v>
      </c>
      <c r="D37" s="330">
        <v>18296</v>
      </c>
      <c r="E37" s="330">
        <v>18296</v>
      </c>
      <c r="F37" s="331" t="s">
        <v>192</v>
      </c>
      <c r="G37" s="331"/>
      <c r="H37" s="331"/>
      <c r="I37" s="331"/>
      <c r="J37" s="331"/>
      <c r="K37" s="331"/>
      <c r="L37" s="331"/>
      <c r="M37" s="331"/>
      <c r="N37" s="132">
        <v>19.73</v>
      </c>
      <c r="O37" s="117" t="s">
        <v>308</v>
      </c>
      <c r="P37" s="133" t="s">
        <v>304</v>
      </c>
      <c r="Q37" s="134">
        <f t="shared" si="0"/>
        <v>21.703000000000003</v>
      </c>
      <c r="R37" s="128">
        <f t="shared" si="1"/>
        <v>22.6895</v>
      </c>
    </row>
    <row r="38" spans="1:18" ht="12.75" customHeight="1">
      <c r="A38" s="330">
        <v>16459</v>
      </c>
      <c r="B38" s="330">
        <v>16459</v>
      </c>
      <c r="C38" s="330">
        <v>16459</v>
      </c>
      <c r="D38" s="330">
        <v>16459</v>
      </c>
      <c r="E38" s="330">
        <v>16459</v>
      </c>
      <c r="F38" s="331" t="s">
        <v>193</v>
      </c>
      <c r="G38" s="331"/>
      <c r="H38" s="331"/>
      <c r="I38" s="331"/>
      <c r="J38" s="331"/>
      <c r="K38" s="331"/>
      <c r="L38" s="331"/>
      <c r="M38" s="331"/>
      <c r="N38" s="132">
        <v>20.38</v>
      </c>
      <c r="O38" s="117" t="s">
        <v>308</v>
      </c>
      <c r="P38" s="133" t="s">
        <v>304</v>
      </c>
      <c r="Q38" s="134">
        <f t="shared" si="0"/>
        <v>22.418</v>
      </c>
      <c r="R38" s="128">
        <f t="shared" si="1"/>
        <v>23.436999999999998</v>
      </c>
    </row>
    <row r="39" spans="1:18" ht="12.75" customHeight="1">
      <c r="A39" s="330">
        <v>413246</v>
      </c>
      <c r="B39" s="330">
        <v>413246</v>
      </c>
      <c r="C39" s="330">
        <v>413246</v>
      </c>
      <c r="D39" s="330">
        <v>413246</v>
      </c>
      <c r="E39" s="330">
        <v>413246</v>
      </c>
      <c r="F39" s="331" t="s">
        <v>350</v>
      </c>
      <c r="G39" s="331"/>
      <c r="H39" s="331"/>
      <c r="I39" s="331"/>
      <c r="J39" s="331"/>
      <c r="K39" s="331"/>
      <c r="L39" s="331"/>
      <c r="M39" s="331"/>
      <c r="N39" s="132">
        <v>20.99</v>
      </c>
      <c r="O39" s="117" t="s">
        <v>308</v>
      </c>
      <c r="P39" s="133" t="s">
        <v>339</v>
      </c>
      <c r="Q39" s="134">
        <f t="shared" si="0"/>
        <v>23.089</v>
      </c>
      <c r="R39" s="128">
        <f t="shared" si="1"/>
        <v>24.138499999999997</v>
      </c>
    </row>
    <row r="40" spans="1:18" ht="12.75" customHeight="1">
      <c r="A40" s="330">
        <v>4447</v>
      </c>
      <c r="B40" s="330">
        <v>4447</v>
      </c>
      <c r="C40" s="330">
        <v>4447</v>
      </c>
      <c r="D40" s="330">
        <v>4447</v>
      </c>
      <c r="E40" s="330">
        <v>4447</v>
      </c>
      <c r="F40" s="331" t="s">
        <v>194</v>
      </c>
      <c r="G40" s="331"/>
      <c r="H40" s="331"/>
      <c r="I40" s="331"/>
      <c r="J40" s="331"/>
      <c r="K40" s="331"/>
      <c r="L40" s="331"/>
      <c r="M40" s="331"/>
      <c r="N40" s="132">
        <v>21.89</v>
      </c>
      <c r="O40" s="117" t="s">
        <v>304</v>
      </c>
      <c r="P40" s="133" t="s">
        <v>304</v>
      </c>
      <c r="Q40" s="134">
        <f t="shared" si="0"/>
        <v>24.079000000000004</v>
      </c>
      <c r="R40" s="128">
        <f t="shared" si="1"/>
        <v>25.173499999999997</v>
      </c>
    </row>
    <row r="41" spans="1:18" ht="12.75" customHeight="1">
      <c r="A41" s="330">
        <v>378631</v>
      </c>
      <c r="B41" s="330">
        <v>378631</v>
      </c>
      <c r="C41" s="330">
        <v>378631</v>
      </c>
      <c r="D41" s="330">
        <v>378631</v>
      </c>
      <c r="E41" s="330">
        <v>378631</v>
      </c>
      <c r="F41" s="331" t="s">
        <v>351</v>
      </c>
      <c r="G41" s="331"/>
      <c r="H41" s="331"/>
      <c r="I41" s="331"/>
      <c r="J41" s="331"/>
      <c r="K41" s="331"/>
      <c r="L41" s="331"/>
      <c r="M41" s="331"/>
      <c r="N41" s="132">
        <v>22.56</v>
      </c>
      <c r="O41" s="117" t="s">
        <v>308</v>
      </c>
      <c r="P41" s="133" t="s">
        <v>339</v>
      </c>
      <c r="Q41" s="134">
        <f t="shared" si="0"/>
        <v>24.816</v>
      </c>
      <c r="R41" s="128">
        <f t="shared" si="1"/>
        <v>25.943999999999996</v>
      </c>
    </row>
    <row r="42" spans="1:18" ht="12.75" customHeight="1">
      <c r="A42" s="330">
        <v>16706</v>
      </c>
      <c r="B42" s="330">
        <v>16706</v>
      </c>
      <c r="C42" s="330">
        <v>16706</v>
      </c>
      <c r="D42" s="330">
        <v>16706</v>
      </c>
      <c r="E42" s="330">
        <v>16706</v>
      </c>
      <c r="F42" s="331" t="s">
        <v>352</v>
      </c>
      <c r="G42" s="331"/>
      <c r="H42" s="331"/>
      <c r="I42" s="331"/>
      <c r="J42" s="331"/>
      <c r="K42" s="331"/>
      <c r="L42" s="331"/>
      <c r="M42" s="331"/>
      <c r="N42" s="132">
        <v>23.2</v>
      </c>
      <c r="O42" s="117" t="s">
        <v>304</v>
      </c>
      <c r="P42" s="133" t="s">
        <v>304</v>
      </c>
      <c r="Q42" s="134">
        <f t="shared" si="0"/>
        <v>25.52</v>
      </c>
      <c r="R42" s="128">
        <f t="shared" si="1"/>
        <v>26.679999999999996</v>
      </c>
    </row>
    <row r="43" spans="1:18" ht="12.75" customHeight="1">
      <c r="A43" s="330">
        <v>12624</v>
      </c>
      <c r="B43" s="330">
        <v>12624</v>
      </c>
      <c r="C43" s="330">
        <v>12624</v>
      </c>
      <c r="D43" s="330">
        <v>12624</v>
      </c>
      <c r="E43" s="330">
        <v>12624</v>
      </c>
      <c r="F43" s="331" t="s">
        <v>195</v>
      </c>
      <c r="G43" s="331"/>
      <c r="H43" s="331"/>
      <c r="I43" s="331"/>
      <c r="J43" s="331"/>
      <c r="K43" s="331"/>
      <c r="L43" s="331"/>
      <c r="M43" s="331"/>
      <c r="N43" s="132">
        <v>23.9</v>
      </c>
      <c r="O43" s="117" t="s">
        <v>308</v>
      </c>
      <c r="P43" s="133" t="s">
        <v>304</v>
      </c>
      <c r="Q43" s="134">
        <f t="shared" si="0"/>
        <v>26.29</v>
      </c>
      <c r="R43" s="128">
        <f t="shared" si="1"/>
        <v>27.484999999999996</v>
      </c>
    </row>
    <row r="44" spans="1:18" ht="12.75" customHeight="1">
      <c r="A44" s="330">
        <v>4149</v>
      </c>
      <c r="B44" s="330">
        <v>4149</v>
      </c>
      <c r="C44" s="330">
        <v>4149</v>
      </c>
      <c r="D44" s="330">
        <v>4149</v>
      </c>
      <c r="E44" s="330">
        <v>4149</v>
      </c>
      <c r="F44" s="331" t="s">
        <v>196</v>
      </c>
      <c r="G44" s="331"/>
      <c r="H44" s="331"/>
      <c r="I44" s="331"/>
      <c r="J44" s="331"/>
      <c r="K44" s="331"/>
      <c r="L44" s="331"/>
      <c r="M44" s="331"/>
      <c r="N44" s="132">
        <v>25.79</v>
      </c>
      <c r="O44" s="117" t="s">
        <v>308</v>
      </c>
      <c r="P44" s="133" t="s">
        <v>304</v>
      </c>
      <c r="Q44" s="134">
        <f t="shared" si="0"/>
        <v>28.369</v>
      </c>
      <c r="R44" s="128">
        <f t="shared" si="1"/>
        <v>29.658499999999997</v>
      </c>
    </row>
    <row r="45" spans="1:18" ht="12.75" customHeight="1">
      <c r="A45" s="330">
        <v>2779</v>
      </c>
      <c r="B45" s="330">
        <v>2779</v>
      </c>
      <c r="C45" s="330">
        <v>2779</v>
      </c>
      <c r="D45" s="330">
        <v>2779</v>
      </c>
      <c r="E45" s="330">
        <v>2779</v>
      </c>
      <c r="F45" s="331" t="s">
        <v>197</v>
      </c>
      <c r="G45" s="331"/>
      <c r="H45" s="331"/>
      <c r="I45" s="331"/>
      <c r="J45" s="331"/>
      <c r="K45" s="331"/>
      <c r="L45" s="331"/>
      <c r="M45" s="331"/>
      <c r="N45" s="132">
        <v>26.76</v>
      </c>
      <c r="O45" s="117" t="s">
        <v>304</v>
      </c>
      <c r="P45" s="133" t="s">
        <v>304</v>
      </c>
      <c r="Q45" s="134">
        <f t="shared" si="0"/>
        <v>29.436000000000003</v>
      </c>
      <c r="R45" s="128">
        <f t="shared" si="1"/>
        <v>30.774</v>
      </c>
    </row>
    <row r="46" spans="1:18" ht="12.75" customHeight="1">
      <c r="A46" s="330">
        <v>2780</v>
      </c>
      <c r="B46" s="330">
        <v>2780</v>
      </c>
      <c r="C46" s="330">
        <v>2780</v>
      </c>
      <c r="D46" s="330">
        <v>2780</v>
      </c>
      <c r="E46" s="330">
        <v>2780</v>
      </c>
      <c r="F46" s="331" t="s">
        <v>353</v>
      </c>
      <c r="G46" s="331"/>
      <c r="H46" s="331"/>
      <c r="I46" s="331"/>
      <c r="J46" s="331"/>
      <c r="K46" s="331"/>
      <c r="L46" s="331"/>
      <c r="M46" s="331"/>
      <c r="N46" s="132">
        <v>26.76</v>
      </c>
      <c r="O46" s="117" t="s">
        <v>308</v>
      </c>
      <c r="P46" s="133" t="s">
        <v>339</v>
      </c>
      <c r="Q46" s="134">
        <f t="shared" si="0"/>
        <v>29.436000000000003</v>
      </c>
      <c r="R46" s="128">
        <f t="shared" si="1"/>
        <v>30.774</v>
      </c>
    </row>
    <row r="47" spans="1:18" ht="12.75" customHeight="1">
      <c r="A47" s="330">
        <v>2027</v>
      </c>
      <c r="B47" s="330">
        <v>2027</v>
      </c>
      <c r="C47" s="330">
        <v>2027</v>
      </c>
      <c r="D47" s="330">
        <v>2027</v>
      </c>
      <c r="E47" s="330">
        <v>2027</v>
      </c>
      <c r="F47" s="331" t="s">
        <v>198</v>
      </c>
      <c r="G47" s="331"/>
      <c r="H47" s="331"/>
      <c r="I47" s="331"/>
      <c r="J47" s="331"/>
      <c r="K47" s="331"/>
      <c r="L47" s="331"/>
      <c r="M47" s="331"/>
      <c r="N47" s="132">
        <v>29.29</v>
      </c>
      <c r="O47" s="117" t="s">
        <v>308</v>
      </c>
      <c r="P47" s="133" t="s">
        <v>304</v>
      </c>
      <c r="Q47" s="134">
        <f t="shared" si="0"/>
        <v>32.219</v>
      </c>
      <c r="R47" s="128">
        <f t="shared" si="1"/>
        <v>33.683499999999995</v>
      </c>
    </row>
    <row r="48" spans="1:18" ht="12.75" customHeight="1">
      <c r="A48" s="330">
        <v>2028</v>
      </c>
      <c r="B48" s="330">
        <v>2028</v>
      </c>
      <c r="C48" s="330">
        <v>2028</v>
      </c>
      <c r="D48" s="330">
        <v>2028</v>
      </c>
      <c r="E48" s="330">
        <v>2028</v>
      </c>
      <c r="F48" s="331" t="s">
        <v>354</v>
      </c>
      <c r="G48" s="331"/>
      <c r="H48" s="331"/>
      <c r="I48" s="331"/>
      <c r="J48" s="331"/>
      <c r="K48" s="331"/>
      <c r="L48" s="331"/>
      <c r="M48" s="331"/>
      <c r="N48" s="132">
        <v>29.29</v>
      </c>
      <c r="O48" s="117" t="s">
        <v>308</v>
      </c>
      <c r="P48" s="133" t="s">
        <v>304</v>
      </c>
      <c r="Q48" s="134">
        <f t="shared" si="0"/>
        <v>32.219</v>
      </c>
      <c r="R48" s="128">
        <f t="shared" si="1"/>
        <v>33.683499999999995</v>
      </c>
    </row>
    <row r="49" spans="1:18" ht="12.75" customHeight="1">
      <c r="A49" s="330">
        <v>4448</v>
      </c>
      <c r="B49" s="330">
        <v>4448</v>
      </c>
      <c r="C49" s="330">
        <v>4448</v>
      </c>
      <c r="D49" s="330">
        <v>4448</v>
      </c>
      <c r="E49" s="330">
        <v>4448</v>
      </c>
      <c r="F49" s="331" t="s">
        <v>199</v>
      </c>
      <c r="G49" s="331"/>
      <c r="H49" s="331"/>
      <c r="I49" s="331"/>
      <c r="J49" s="331"/>
      <c r="K49" s="331"/>
      <c r="L49" s="331"/>
      <c r="M49" s="331"/>
      <c r="N49" s="132">
        <v>29.06</v>
      </c>
      <c r="O49" s="117" t="s">
        <v>308</v>
      </c>
      <c r="P49" s="133" t="s">
        <v>304</v>
      </c>
      <c r="Q49" s="134">
        <f t="shared" si="0"/>
        <v>31.966</v>
      </c>
      <c r="R49" s="128">
        <f t="shared" si="1"/>
        <v>33.419</v>
      </c>
    </row>
    <row r="50" spans="1:18" ht="12.75" customHeight="1">
      <c r="A50" s="330">
        <v>12625</v>
      </c>
      <c r="B50" s="330">
        <v>12625</v>
      </c>
      <c r="C50" s="330">
        <v>12625</v>
      </c>
      <c r="D50" s="330">
        <v>12625</v>
      </c>
      <c r="E50" s="330">
        <v>12625</v>
      </c>
      <c r="F50" s="331" t="s">
        <v>200</v>
      </c>
      <c r="G50" s="331"/>
      <c r="H50" s="331"/>
      <c r="I50" s="331"/>
      <c r="J50" s="331"/>
      <c r="K50" s="331"/>
      <c r="L50" s="331"/>
      <c r="M50" s="331"/>
      <c r="N50" s="132">
        <v>30.84</v>
      </c>
      <c r="O50" s="117" t="s">
        <v>308</v>
      </c>
      <c r="P50" s="133" t="s">
        <v>304</v>
      </c>
      <c r="Q50" s="134">
        <f t="shared" si="0"/>
        <v>33.924</v>
      </c>
      <c r="R50" s="128">
        <f t="shared" si="1"/>
        <v>35.465999999999994</v>
      </c>
    </row>
    <row r="51" spans="1:18" ht="12.75" customHeight="1">
      <c r="A51" s="330">
        <v>3367</v>
      </c>
      <c r="B51" s="330">
        <v>3367</v>
      </c>
      <c r="C51" s="330">
        <v>3367</v>
      </c>
      <c r="D51" s="330">
        <v>3367</v>
      </c>
      <c r="E51" s="330">
        <v>3367</v>
      </c>
      <c r="F51" s="331" t="s">
        <v>201</v>
      </c>
      <c r="G51" s="331"/>
      <c r="H51" s="331"/>
      <c r="I51" s="331"/>
      <c r="J51" s="331"/>
      <c r="K51" s="331"/>
      <c r="L51" s="331"/>
      <c r="M51" s="331"/>
      <c r="N51" s="132">
        <v>33.17</v>
      </c>
      <c r="O51" s="117" t="s">
        <v>308</v>
      </c>
      <c r="P51" s="133" t="s">
        <v>304</v>
      </c>
      <c r="Q51" s="134">
        <f t="shared" si="0"/>
        <v>36.487</v>
      </c>
      <c r="R51" s="128">
        <f t="shared" si="1"/>
        <v>38.1455</v>
      </c>
    </row>
    <row r="52" spans="1:18" ht="12.75" customHeight="1">
      <c r="A52" s="330">
        <v>137792</v>
      </c>
      <c r="B52" s="330">
        <v>137792</v>
      </c>
      <c r="C52" s="330">
        <v>137792</v>
      </c>
      <c r="D52" s="330">
        <v>137792</v>
      </c>
      <c r="E52" s="330">
        <v>137792</v>
      </c>
      <c r="F52" s="331" t="s">
        <v>355</v>
      </c>
      <c r="G52" s="331"/>
      <c r="H52" s="331"/>
      <c r="I52" s="331"/>
      <c r="J52" s="331"/>
      <c r="K52" s="331"/>
      <c r="L52" s="331"/>
      <c r="M52" s="331"/>
      <c r="N52" s="132">
        <v>35.2</v>
      </c>
      <c r="O52" s="117" t="s">
        <v>308</v>
      </c>
      <c r="P52" s="133" t="s">
        <v>304</v>
      </c>
      <c r="Q52" s="134">
        <f t="shared" si="0"/>
        <v>38.720000000000006</v>
      </c>
      <c r="R52" s="128">
        <f t="shared" si="1"/>
        <v>40.48</v>
      </c>
    </row>
    <row r="53" spans="1:18" ht="12.75" customHeight="1">
      <c r="A53" s="330">
        <v>2781</v>
      </c>
      <c r="B53" s="330">
        <v>2781</v>
      </c>
      <c r="C53" s="330">
        <v>2781</v>
      </c>
      <c r="D53" s="330">
        <v>2781</v>
      </c>
      <c r="E53" s="330">
        <v>2781</v>
      </c>
      <c r="F53" s="331" t="s">
        <v>202</v>
      </c>
      <c r="G53" s="331"/>
      <c r="H53" s="331"/>
      <c r="I53" s="331"/>
      <c r="J53" s="331"/>
      <c r="K53" s="331"/>
      <c r="L53" s="331"/>
      <c r="M53" s="331"/>
      <c r="N53" s="132">
        <v>34.69</v>
      </c>
      <c r="O53" s="117" t="s">
        <v>308</v>
      </c>
      <c r="P53" s="133" t="s">
        <v>304</v>
      </c>
      <c r="Q53" s="134">
        <f t="shared" si="0"/>
        <v>38.159</v>
      </c>
      <c r="R53" s="128">
        <f t="shared" si="1"/>
        <v>39.893499999999996</v>
      </c>
    </row>
    <row r="54" spans="1:18" ht="12.75" customHeight="1">
      <c r="A54" s="330">
        <v>68171</v>
      </c>
      <c r="B54" s="330">
        <v>68171</v>
      </c>
      <c r="C54" s="330">
        <v>68171</v>
      </c>
      <c r="D54" s="330">
        <v>68171</v>
      </c>
      <c r="E54" s="330">
        <v>68171</v>
      </c>
      <c r="F54" s="331" t="s">
        <v>356</v>
      </c>
      <c r="G54" s="331"/>
      <c r="H54" s="331"/>
      <c r="I54" s="331"/>
      <c r="J54" s="331"/>
      <c r="K54" s="331"/>
      <c r="L54" s="331"/>
      <c r="M54" s="331"/>
      <c r="N54" s="132">
        <v>38.17</v>
      </c>
      <c r="O54" s="117" t="s">
        <v>308</v>
      </c>
      <c r="P54" s="133" t="s">
        <v>339</v>
      </c>
      <c r="Q54" s="134">
        <f t="shared" si="0"/>
        <v>41.987</v>
      </c>
      <c r="R54" s="128">
        <f t="shared" si="1"/>
        <v>43.8955</v>
      </c>
    </row>
    <row r="55" spans="1:18" ht="12.75" customHeight="1">
      <c r="A55" s="330">
        <v>2782</v>
      </c>
      <c r="B55" s="330">
        <v>2782</v>
      </c>
      <c r="C55" s="330">
        <v>2782</v>
      </c>
      <c r="D55" s="330">
        <v>2782</v>
      </c>
      <c r="E55" s="330">
        <v>2782</v>
      </c>
      <c r="F55" s="331" t="s">
        <v>357</v>
      </c>
      <c r="G55" s="331"/>
      <c r="H55" s="331"/>
      <c r="I55" s="331"/>
      <c r="J55" s="331"/>
      <c r="K55" s="331"/>
      <c r="L55" s="331"/>
      <c r="M55" s="331"/>
      <c r="N55" s="132">
        <v>34.69</v>
      </c>
      <c r="O55" s="117" t="s">
        <v>308</v>
      </c>
      <c r="P55" s="133" t="s">
        <v>339</v>
      </c>
      <c r="Q55" s="134">
        <f t="shared" si="0"/>
        <v>38.159</v>
      </c>
      <c r="R55" s="128">
        <f t="shared" si="1"/>
        <v>39.893499999999996</v>
      </c>
    </row>
    <row r="56" spans="1:18" ht="12.75" customHeight="1">
      <c r="A56" s="330">
        <v>2031</v>
      </c>
      <c r="B56" s="330">
        <v>2031</v>
      </c>
      <c r="C56" s="330">
        <v>2031</v>
      </c>
      <c r="D56" s="330">
        <v>2031</v>
      </c>
      <c r="E56" s="330">
        <v>2031</v>
      </c>
      <c r="F56" s="331" t="s">
        <v>203</v>
      </c>
      <c r="G56" s="331"/>
      <c r="H56" s="331"/>
      <c r="I56" s="331"/>
      <c r="J56" s="331"/>
      <c r="K56" s="331"/>
      <c r="L56" s="331"/>
      <c r="M56" s="331"/>
      <c r="N56" s="132">
        <v>37.79</v>
      </c>
      <c r="O56" s="117" t="s">
        <v>304</v>
      </c>
      <c r="P56" s="133" t="s">
        <v>304</v>
      </c>
      <c r="Q56" s="134">
        <f t="shared" si="0"/>
        <v>41.569</v>
      </c>
      <c r="R56" s="128">
        <f t="shared" si="1"/>
        <v>43.458499999999994</v>
      </c>
    </row>
    <row r="57" spans="1:18" ht="12.75" customHeight="1">
      <c r="A57" s="330">
        <v>2275</v>
      </c>
      <c r="B57" s="330">
        <v>2275</v>
      </c>
      <c r="C57" s="330">
        <v>2275</v>
      </c>
      <c r="D57" s="330">
        <v>2275</v>
      </c>
      <c r="E57" s="330">
        <v>2275</v>
      </c>
      <c r="F57" s="331" t="s">
        <v>358</v>
      </c>
      <c r="G57" s="331"/>
      <c r="H57" s="331"/>
      <c r="I57" s="331"/>
      <c r="J57" s="331"/>
      <c r="K57" s="331"/>
      <c r="L57" s="331"/>
      <c r="M57" s="331"/>
      <c r="N57" s="132">
        <v>47.25</v>
      </c>
      <c r="O57" s="117" t="s">
        <v>308</v>
      </c>
      <c r="P57" s="133" t="s">
        <v>339</v>
      </c>
      <c r="Q57" s="134">
        <f t="shared" si="0"/>
        <v>51.975</v>
      </c>
      <c r="R57" s="128">
        <f t="shared" si="1"/>
        <v>54.3375</v>
      </c>
    </row>
    <row r="58" spans="1:18" ht="12.75" customHeight="1">
      <c r="A58" s="330">
        <v>4119</v>
      </c>
      <c r="B58" s="330">
        <v>4119</v>
      </c>
      <c r="C58" s="330">
        <v>4119</v>
      </c>
      <c r="D58" s="330">
        <v>4119</v>
      </c>
      <c r="E58" s="330">
        <v>4119</v>
      </c>
      <c r="F58" s="331" t="s">
        <v>359</v>
      </c>
      <c r="G58" s="331"/>
      <c r="H58" s="331"/>
      <c r="I58" s="331"/>
      <c r="J58" s="331"/>
      <c r="K58" s="331"/>
      <c r="L58" s="331"/>
      <c r="M58" s="331"/>
      <c r="N58" s="132">
        <v>34.06</v>
      </c>
      <c r="O58" s="117" t="s">
        <v>308</v>
      </c>
      <c r="P58" s="133" t="s">
        <v>304</v>
      </c>
      <c r="Q58" s="134">
        <f t="shared" si="0"/>
        <v>37.46600000000001</v>
      </c>
      <c r="R58" s="128">
        <f t="shared" si="1"/>
        <v>39.169</v>
      </c>
    </row>
    <row r="59" spans="1:18" ht="12.75" customHeight="1">
      <c r="A59" s="330">
        <v>2784</v>
      </c>
      <c r="B59" s="330">
        <v>2784</v>
      </c>
      <c r="C59" s="330">
        <v>2784</v>
      </c>
      <c r="D59" s="330">
        <v>2784</v>
      </c>
      <c r="E59" s="330">
        <v>2784</v>
      </c>
      <c r="F59" s="331" t="s">
        <v>360</v>
      </c>
      <c r="G59" s="331"/>
      <c r="H59" s="331"/>
      <c r="I59" s="331"/>
      <c r="J59" s="331"/>
      <c r="K59" s="331"/>
      <c r="L59" s="331"/>
      <c r="M59" s="331"/>
      <c r="N59" s="132">
        <v>40.11</v>
      </c>
      <c r="O59" s="117" t="s">
        <v>308</v>
      </c>
      <c r="P59" s="133" t="s">
        <v>304</v>
      </c>
      <c r="Q59" s="134">
        <f t="shared" si="0"/>
        <v>44.121</v>
      </c>
      <c r="R59" s="128">
        <f t="shared" si="1"/>
        <v>46.12649999999999</v>
      </c>
    </row>
    <row r="60" spans="1:18" ht="12.75" customHeight="1">
      <c r="A60" s="330">
        <v>2125</v>
      </c>
      <c r="B60" s="330">
        <v>2125</v>
      </c>
      <c r="C60" s="330">
        <v>2125</v>
      </c>
      <c r="D60" s="330">
        <v>2125</v>
      </c>
      <c r="E60" s="330">
        <v>2125</v>
      </c>
      <c r="F60" s="331" t="s">
        <v>361</v>
      </c>
      <c r="G60" s="331"/>
      <c r="H60" s="331"/>
      <c r="I60" s="331"/>
      <c r="J60" s="331"/>
      <c r="K60" s="331"/>
      <c r="L60" s="331"/>
      <c r="M60" s="331"/>
      <c r="N60" s="132">
        <v>42.9</v>
      </c>
      <c r="O60" s="117" t="s">
        <v>308</v>
      </c>
      <c r="P60" s="133" t="s">
        <v>304</v>
      </c>
      <c r="Q60" s="134">
        <f t="shared" si="0"/>
        <v>47.190000000000005</v>
      </c>
      <c r="R60" s="128">
        <f t="shared" si="1"/>
        <v>49.334999999999994</v>
      </c>
    </row>
    <row r="61" spans="1:18" ht="12.75" customHeight="1">
      <c r="A61" s="330">
        <v>11541</v>
      </c>
      <c r="B61" s="330">
        <v>11541</v>
      </c>
      <c r="C61" s="330">
        <v>11541</v>
      </c>
      <c r="D61" s="330">
        <v>11541</v>
      </c>
      <c r="E61" s="330">
        <v>11541</v>
      </c>
      <c r="F61" s="331" t="s">
        <v>204</v>
      </c>
      <c r="G61" s="331"/>
      <c r="H61" s="331"/>
      <c r="I61" s="331"/>
      <c r="J61" s="331"/>
      <c r="K61" s="331"/>
      <c r="L61" s="331"/>
      <c r="M61" s="331"/>
      <c r="N61" s="132">
        <v>42.53</v>
      </c>
      <c r="O61" s="117" t="s">
        <v>304</v>
      </c>
      <c r="P61" s="133" t="s">
        <v>304</v>
      </c>
      <c r="Q61" s="134">
        <f t="shared" si="0"/>
        <v>46.78300000000001</v>
      </c>
      <c r="R61" s="128">
        <f t="shared" si="1"/>
        <v>48.909499999999994</v>
      </c>
    </row>
    <row r="62" spans="1:18" ht="12.75" customHeight="1">
      <c r="A62" s="330">
        <v>15664</v>
      </c>
      <c r="B62" s="330">
        <v>15664</v>
      </c>
      <c r="C62" s="330">
        <v>15664</v>
      </c>
      <c r="D62" s="330">
        <v>15664</v>
      </c>
      <c r="E62" s="330">
        <v>15664</v>
      </c>
      <c r="F62" s="331" t="s">
        <v>205</v>
      </c>
      <c r="G62" s="331"/>
      <c r="H62" s="331"/>
      <c r="I62" s="331"/>
      <c r="J62" s="331"/>
      <c r="K62" s="331"/>
      <c r="L62" s="331"/>
      <c r="M62" s="331"/>
      <c r="N62" s="132">
        <v>43.84</v>
      </c>
      <c r="O62" s="117" t="s">
        <v>308</v>
      </c>
      <c r="P62" s="133" t="s">
        <v>304</v>
      </c>
      <c r="Q62" s="134">
        <f t="shared" si="0"/>
        <v>48.22400000000001</v>
      </c>
      <c r="R62" s="128">
        <f t="shared" si="1"/>
        <v>50.416</v>
      </c>
    </row>
    <row r="63" spans="1:18" ht="12.75" customHeight="1">
      <c r="A63" s="330">
        <v>378637</v>
      </c>
      <c r="B63" s="330">
        <v>378637</v>
      </c>
      <c r="C63" s="330">
        <v>378637</v>
      </c>
      <c r="D63" s="330">
        <v>378637</v>
      </c>
      <c r="E63" s="330">
        <v>378637</v>
      </c>
      <c r="F63" s="331" t="s">
        <v>362</v>
      </c>
      <c r="G63" s="331"/>
      <c r="H63" s="331"/>
      <c r="I63" s="331"/>
      <c r="J63" s="331"/>
      <c r="K63" s="331"/>
      <c r="L63" s="331"/>
      <c r="M63" s="331"/>
      <c r="N63" s="132">
        <v>48.29</v>
      </c>
      <c r="O63" s="117" t="s">
        <v>308</v>
      </c>
      <c r="P63" s="133" t="s">
        <v>339</v>
      </c>
      <c r="Q63" s="134">
        <f t="shared" si="0"/>
        <v>53.11900000000001</v>
      </c>
      <c r="R63" s="128">
        <f t="shared" si="1"/>
        <v>55.5335</v>
      </c>
    </row>
    <row r="64" spans="1:18" ht="12.75" customHeight="1">
      <c r="A64" s="330">
        <v>2785</v>
      </c>
      <c r="B64" s="330">
        <v>2785</v>
      </c>
      <c r="C64" s="330">
        <v>2785</v>
      </c>
      <c r="D64" s="330">
        <v>2785</v>
      </c>
      <c r="E64" s="330">
        <v>2785</v>
      </c>
      <c r="F64" s="331" t="s">
        <v>206</v>
      </c>
      <c r="G64" s="331"/>
      <c r="H64" s="331"/>
      <c r="I64" s="331"/>
      <c r="J64" s="331"/>
      <c r="K64" s="331"/>
      <c r="L64" s="331"/>
      <c r="M64" s="331"/>
      <c r="N64" s="132">
        <v>50.27</v>
      </c>
      <c r="O64" s="117" t="s">
        <v>304</v>
      </c>
      <c r="P64" s="133" t="s">
        <v>304</v>
      </c>
      <c r="Q64" s="134">
        <f t="shared" si="0"/>
        <v>55.29700000000001</v>
      </c>
      <c r="R64" s="128">
        <f t="shared" si="1"/>
        <v>57.8105</v>
      </c>
    </row>
    <row r="65" spans="1:18" ht="12.75" customHeight="1">
      <c r="A65" s="330">
        <v>329802</v>
      </c>
      <c r="B65" s="330">
        <v>329802</v>
      </c>
      <c r="C65" s="330">
        <v>329802</v>
      </c>
      <c r="D65" s="330">
        <v>329802</v>
      </c>
      <c r="E65" s="330">
        <v>329802</v>
      </c>
      <c r="F65" s="331" t="s">
        <v>207</v>
      </c>
      <c r="G65" s="331"/>
      <c r="H65" s="331"/>
      <c r="I65" s="331"/>
      <c r="J65" s="331"/>
      <c r="K65" s="331"/>
      <c r="L65" s="331"/>
      <c r="M65" s="331"/>
      <c r="N65" s="132">
        <v>50.27</v>
      </c>
      <c r="O65" s="117" t="s">
        <v>304</v>
      </c>
      <c r="P65" s="133" t="s">
        <v>304</v>
      </c>
      <c r="Q65" s="134">
        <f t="shared" si="0"/>
        <v>55.29700000000001</v>
      </c>
      <c r="R65" s="128">
        <f t="shared" si="1"/>
        <v>57.8105</v>
      </c>
    </row>
    <row r="66" spans="1:18" ht="12.75">
      <c r="A66" s="330">
        <v>2786</v>
      </c>
      <c r="B66" s="330">
        <v>2786</v>
      </c>
      <c r="C66" s="330">
        <v>2786</v>
      </c>
      <c r="D66" s="330">
        <v>2786</v>
      </c>
      <c r="E66" s="330">
        <v>2786</v>
      </c>
      <c r="F66" s="331" t="s">
        <v>208</v>
      </c>
      <c r="G66" s="331"/>
      <c r="H66" s="331"/>
      <c r="I66" s="331"/>
      <c r="J66" s="331"/>
      <c r="K66" s="331"/>
      <c r="L66" s="331"/>
      <c r="M66" s="331"/>
      <c r="N66" s="132">
        <v>50.27</v>
      </c>
      <c r="O66" s="117" t="s">
        <v>308</v>
      </c>
      <c r="P66" s="133" t="s">
        <v>304</v>
      </c>
      <c r="Q66" s="134">
        <f t="shared" si="0"/>
        <v>55.29700000000001</v>
      </c>
      <c r="R66" s="128">
        <f t="shared" si="1"/>
        <v>57.8105</v>
      </c>
    </row>
    <row r="67" spans="1:18" ht="12.75" customHeight="1">
      <c r="A67" s="330">
        <v>2034</v>
      </c>
      <c r="B67" s="330">
        <v>2034</v>
      </c>
      <c r="C67" s="330">
        <v>2034</v>
      </c>
      <c r="D67" s="330">
        <v>2034</v>
      </c>
      <c r="E67" s="330">
        <v>2034</v>
      </c>
      <c r="F67" s="331" t="s">
        <v>209</v>
      </c>
      <c r="G67" s="331"/>
      <c r="H67" s="331"/>
      <c r="I67" s="331"/>
      <c r="J67" s="331"/>
      <c r="K67" s="331"/>
      <c r="L67" s="331"/>
      <c r="M67" s="331"/>
      <c r="N67" s="132">
        <v>55.89</v>
      </c>
      <c r="O67" s="117" t="s">
        <v>308</v>
      </c>
      <c r="P67" s="133" t="s">
        <v>304</v>
      </c>
      <c r="Q67" s="134">
        <f t="shared" si="0"/>
        <v>61.479000000000006</v>
      </c>
      <c r="R67" s="128">
        <f t="shared" si="1"/>
        <v>64.2735</v>
      </c>
    </row>
    <row r="68" spans="1:18" ht="12.75" customHeight="1">
      <c r="A68" s="330">
        <v>11030</v>
      </c>
      <c r="B68" s="330">
        <v>11030</v>
      </c>
      <c r="C68" s="330">
        <v>11030</v>
      </c>
      <c r="D68" s="330">
        <v>11030</v>
      </c>
      <c r="E68" s="330">
        <v>11030</v>
      </c>
      <c r="F68" s="331" t="s">
        <v>363</v>
      </c>
      <c r="G68" s="331"/>
      <c r="H68" s="331"/>
      <c r="I68" s="331"/>
      <c r="J68" s="331"/>
      <c r="K68" s="331"/>
      <c r="L68" s="331"/>
      <c r="M68" s="331"/>
      <c r="N68" s="132">
        <v>61.46</v>
      </c>
      <c r="O68" s="117" t="s">
        <v>308</v>
      </c>
      <c r="P68" s="133" t="s">
        <v>339</v>
      </c>
      <c r="Q68" s="134">
        <f t="shared" si="0"/>
        <v>67.60600000000001</v>
      </c>
      <c r="R68" s="128">
        <f t="shared" si="1"/>
        <v>70.679</v>
      </c>
    </row>
    <row r="69" spans="1:18" ht="12.75" customHeight="1">
      <c r="A69" s="330">
        <v>2036</v>
      </c>
      <c r="B69" s="330">
        <v>2036</v>
      </c>
      <c r="C69" s="330">
        <v>2036</v>
      </c>
      <c r="D69" s="330">
        <v>2036</v>
      </c>
      <c r="E69" s="330">
        <v>2036</v>
      </c>
      <c r="F69" s="331" t="s">
        <v>210</v>
      </c>
      <c r="G69" s="331"/>
      <c r="H69" s="331"/>
      <c r="I69" s="331"/>
      <c r="J69" s="331"/>
      <c r="K69" s="331"/>
      <c r="L69" s="331"/>
      <c r="M69" s="331"/>
      <c r="N69" s="132">
        <v>55.89</v>
      </c>
      <c r="O69" s="117" t="s">
        <v>308</v>
      </c>
      <c r="P69" s="133" t="s">
        <v>304</v>
      </c>
      <c r="Q69" s="134">
        <f t="shared" si="0"/>
        <v>61.479000000000006</v>
      </c>
      <c r="R69" s="128">
        <f t="shared" si="1"/>
        <v>64.2735</v>
      </c>
    </row>
    <row r="70" spans="1:18" ht="12.75" customHeight="1">
      <c r="A70" s="330">
        <v>2788</v>
      </c>
      <c r="B70" s="330">
        <v>2788</v>
      </c>
      <c r="C70" s="330">
        <v>2788</v>
      </c>
      <c r="D70" s="330">
        <v>2788</v>
      </c>
      <c r="E70" s="330">
        <v>2788</v>
      </c>
      <c r="F70" s="331" t="s">
        <v>364</v>
      </c>
      <c r="G70" s="331"/>
      <c r="H70" s="331"/>
      <c r="I70" s="331"/>
      <c r="J70" s="331"/>
      <c r="K70" s="331"/>
      <c r="L70" s="331"/>
      <c r="M70" s="331"/>
      <c r="N70" s="132">
        <v>59.44</v>
      </c>
      <c r="O70" s="117" t="s">
        <v>308</v>
      </c>
      <c r="P70" s="133" t="s">
        <v>304</v>
      </c>
      <c r="Q70" s="134">
        <f t="shared" si="0"/>
        <v>65.384</v>
      </c>
      <c r="R70" s="128">
        <f t="shared" si="1"/>
        <v>68.356</v>
      </c>
    </row>
    <row r="71" spans="1:18" ht="12.75" customHeight="1">
      <c r="A71" s="330">
        <v>2476</v>
      </c>
      <c r="B71" s="330">
        <v>2476</v>
      </c>
      <c r="C71" s="330">
        <v>2476</v>
      </c>
      <c r="D71" s="330">
        <v>2476</v>
      </c>
      <c r="E71" s="330">
        <v>2476</v>
      </c>
      <c r="F71" s="331" t="s">
        <v>365</v>
      </c>
      <c r="G71" s="331"/>
      <c r="H71" s="331"/>
      <c r="I71" s="331"/>
      <c r="J71" s="331"/>
      <c r="K71" s="331"/>
      <c r="L71" s="331"/>
      <c r="M71" s="331"/>
      <c r="N71" s="132">
        <v>62.75</v>
      </c>
      <c r="O71" s="117" t="s">
        <v>308</v>
      </c>
      <c r="P71" s="133" t="s">
        <v>339</v>
      </c>
      <c r="Q71" s="134">
        <f t="shared" si="0"/>
        <v>69.025</v>
      </c>
      <c r="R71" s="128">
        <f t="shared" si="1"/>
        <v>72.1625</v>
      </c>
    </row>
    <row r="72" spans="1:18" ht="12.75" customHeight="1">
      <c r="A72" s="330">
        <v>3481</v>
      </c>
      <c r="B72" s="330">
        <v>3481</v>
      </c>
      <c r="C72" s="330">
        <v>3481</v>
      </c>
      <c r="D72" s="330">
        <v>3481</v>
      </c>
      <c r="E72" s="330">
        <v>3481</v>
      </c>
      <c r="F72" s="331" t="s">
        <v>366</v>
      </c>
      <c r="G72" s="331"/>
      <c r="H72" s="331"/>
      <c r="I72" s="331"/>
      <c r="J72" s="331"/>
      <c r="K72" s="331"/>
      <c r="L72" s="331"/>
      <c r="M72" s="331"/>
      <c r="N72" s="132">
        <v>117.12</v>
      </c>
      <c r="O72" s="117" t="s">
        <v>308</v>
      </c>
      <c r="P72" s="133" t="s">
        <v>304</v>
      </c>
      <c r="Q72" s="134">
        <f t="shared" si="0"/>
        <v>128.83200000000002</v>
      </c>
      <c r="R72" s="128">
        <f t="shared" si="1"/>
        <v>134.688</v>
      </c>
    </row>
    <row r="73" spans="1:18" ht="12.75" customHeight="1">
      <c r="A73" s="330">
        <v>2037</v>
      </c>
      <c r="B73" s="330">
        <v>2037</v>
      </c>
      <c r="C73" s="330">
        <v>2037</v>
      </c>
      <c r="D73" s="330">
        <v>2037</v>
      </c>
      <c r="E73" s="330">
        <v>2037</v>
      </c>
      <c r="F73" s="331" t="s">
        <v>211</v>
      </c>
      <c r="G73" s="331"/>
      <c r="H73" s="331"/>
      <c r="I73" s="331"/>
      <c r="J73" s="331"/>
      <c r="K73" s="331"/>
      <c r="L73" s="331"/>
      <c r="M73" s="331"/>
      <c r="N73" s="132">
        <v>101.45</v>
      </c>
      <c r="O73" s="117" t="s">
        <v>308</v>
      </c>
      <c r="P73" s="133" t="s">
        <v>304</v>
      </c>
      <c r="Q73" s="134">
        <f t="shared" si="0"/>
        <v>111.59500000000001</v>
      </c>
      <c r="R73" s="128">
        <f t="shared" si="1"/>
        <v>116.66749999999999</v>
      </c>
    </row>
    <row r="74" spans="1:18" ht="12.75" customHeight="1">
      <c r="A74" s="330">
        <v>642298</v>
      </c>
      <c r="B74" s="330">
        <v>642298</v>
      </c>
      <c r="C74" s="330">
        <v>642298</v>
      </c>
      <c r="D74" s="330">
        <v>642298</v>
      </c>
      <c r="E74" s="330">
        <v>642298</v>
      </c>
      <c r="F74" s="331" t="s">
        <v>367</v>
      </c>
      <c r="G74" s="331"/>
      <c r="H74" s="331"/>
      <c r="I74" s="331"/>
      <c r="J74" s="331"/>
      <c r="K74" s="331"/>
      <c r="L74" s="331"/>
      <c r="M74" s="331"/>
      <c r="N74" s="132">
        <v>126</v>
      </c>
      <c r="O74" s="117" t="s">
        <v>308</v>
      </c>
      <c r="P74" s="133" t="s">
        <v>339</v>
      </c>
      <c r="Q74" s="134">
        <f aca="true" t="shared" si="2" ref="Q74:Q137">N74*1.1</f>
        <v>138.60000000000002</v>
      </c>
      <c r="R74" s="128">
        <f aca="true" t="shared" si="3" ref="R74:R137">N74*1.15</f>
        <v>144.89999999999998</v>
      </c>
    </row>
    <row r="75" spans="1:18" ht="12.75">
      <c r="A75" s="330">
        <v>3401</v>
      </c>
      <c r="B75" s="330">
        <v>3401</v>
      </c>
      <c r="C75" s="330">
        <v>3401</v>
      </c>
      <c r="D75" s="330">
        <v>3401</v>
      </c>
      <c r="E75" s="330">
        <v>3401</v>
      </c>
      <c r="F75" s="331" t="s">
        <v>212</v>
      </c>
      <c r="G75" s="331"/>
      <c r="H75" s="331"/>
      <c r="I75" s="331"/>
      <c r="J75" s="331"/>
      <c r="K75" s="331"/>
      <c r="L75" s="331"/>
      <c r="M75" s="331"/>
      <c r="N75" s="132">
        <v>144.55</v>
      </c>
      <c r="O75" s="117" t="s">
        <v>304</v>
      </c>
      <c r="P75" s="133" t="s">
        <v>304</v>
      </c>
      <c r="Q75" s="134">
        <f t="shared" si="2"/>
        <v>159.00500000000002</v>
      </c>
      <c r="R75" s="128">
        <f t="shared" si="3"/>
        <v>166.2325</v>
      </c>
    </row>
    <row r="76" spans="1:18" ht="12.75" customHeight="1">
      <c r="A76" s="330">
        <v>379044</v>
      </c>
      <c r="B76" s="330">
        <v>379044</v>
      </c>
      <c r="C76" s="330">
        <v>379044</v>
      </c>
      <c r="D76" s="330">
        <v>379044</v>
      </c>
      <c r="E76" s="330">
        <v>379044</v>
      </c>
      <c r="F76" s="331" t="s">
        <v>368</v>
      </c>
      <c r="G76" s="331"/>
      <c r="H76" s="331"/>
      <c r="I76" s="331"/>
      <c r="J76" s="331"/>
      <c r="K76" s="331"/>
      <c r="L76" s="331"/>
      <c r="M76" s="331"/>
      <c r="N76" s="132">
        <v>184.74</v>
      </c>
      <c r="O76" s="117" t="s">
        <v>308</v>
      </c>
      <c r="P76" s="133" t="s">
        <v>304</v>
      </c>
      <c r="Q76" s="134">
        <f t="shared" si="2"/>
        <v>203.21400000000003</v>
      </c>
      <c r="R76" s="128">
        <f t="shared" si="3"/>
        <v>212.451</v>
      </c>
    </row>
    <row r="77" spans="1:18" ht="12.75" customHeight="1">
      <c r="A77" s="330">
        <v>4008</v>
      </c>
      <c r="B77" s="330">
        <v>4008</v>
      </c>
      <c r="C77" s="330">
        <v>4008</v>
      </c>
      <c r="D77" s="330">
        <v>4008</v>
      </c>
      <c r="E77" s="330">
        <v>4008</v>
      </c>
      <c r="F77" s="331" t="s">
        <v>213</v>
      </c>
      <c r="G77" s="331"/>
      <c r="H77" s="331"/>
      <c r="I77" s="331"/>
      <c r="J77" s="331"/>
      <c r="K77" s="331"/>
      <c r="L77" s="331"/>
      <c r="M77" s="331"/>
      <c r="N77" s="132">
        <v>167.97</v>
      </c>
      <c r="O77" s="117" t="s">
        <v>308</v>
      </c>
      <c r="P77" s="133" t="s">
        <v>304</v>
      </c>
      <c r="Q77" s="134">
        <f t="shared" si="2"/>
        <v>184.76700000000002</v>
      </c>
      <c r="R77" s="128">
        <f t="shared" si="3"/>
        <v>193.16549999999998</v>
      </c>
    </row>
    <row r="78" spans="1:18" ht="12.75" customHeight="1">
      <c r="A78" s="330">
        <v>18092</v>
      </c>
      <c r="B78" s="330">
        <v>18092</v>
      </c>
      <c r="C78" s="330">
        <v>18092</v>
      </c>
      <c r="D78" s="330">
        <v>18092</v>
      </c>
      <c r="E78" s="330">
        <v>18092</v>
      </c>
      <c r="F78" s="331" t="s">
        <v>369</v>
      </c>
      <c r="G78" s="331"/>
      <c r="H78" s="331"/>
      <c r="I78" s="331"/>
      <c r="J78" s="331"/>
      <c r="K78" s="331"/>
      <c r="L78" s="331"/>
      <c r="M78" s="331"/>
      <c r="N78" s="132">
        <v>184.73</v>
      </c>
      <c r="O78" s="117" t="s">
        <v>308</v>
      </c>
      <c r="P78" s="133" t="s">
        <v>304</v>
      </c>
      <c r="Q78" s="134">
        <f t="shared" si="2"/>
        <v>203.203</v>
      </c>
      <c r="R78" s="128">
        <f t="shared" si="3"/>
        <v>212.43949999999998</v>
      </c>
    </row>
    <row r="79" spans="1:18" ht="12.75">
      <c r="A79" s="330">
        <v>16923</v>
      </c>
      <c r="B79" s="330">
        <v>16923</v>
      </c>
      <c r="C79" s="330">
        <v>16923</v>
      </c>
      <c r="D79" s="330">
        <v>16923</v>
      </c>
      <c r="E79" s="330">
        <v>16923</v>
      </c>
      <c r="F79" s="331" t="s">
        <v>370</v>
      </c>
      <c r="G79" s="331"/>
      <c r="H79" s="331"/>
      <c r="I79" s="331"/>
      <c r="J79" s="331"/>
      <c r="K79" s="331"/>
      <c r="L79" s="331"/>
      <c r="M79" s="331"/>
      <c r="N79" s="132">
        <v>167.97</v>
      </c>
      <c r="O79" s="117" t="s">
        <v>308</v>
      </c>
      <c r="P79" s="133" t="s">
        <v>304</v>
      </c>
      <c r="Q79" s="134">
        <f t="shared" si="2"/>
        <v>184.76700000000002</v>
      </c>
      <c r="R79" s="128">
        <f t="shared" si="3"/>
        <v>193.16549999999998</v>
      </c>
    </row>
    <row r="80" spans="1:18" ht="12.75" customHeight="1">
      <c r="A80" s="330">
        <v>62006</v>
      </c>
      <c r="B80" s="330">
        <v>62006</v>
      </c>
      <c r="C80" s="330">
        <v>62006</v>
      </c>
      <c r="D80" s="330">
        <v>62006</v>
      </c>
      <c r="E80" s="330">
        <v>62006</v>
      </c>
      <c r="F80" s="331" t="s">
        <v>214</v>
      </c>
      <c r="G80" s="331"/>
      <c r="H80" s="331"/>
      <c r="I80" s="331"/>
      <c r="J80" s="331"/>
      <c r="K80" s="331"/>
      <c r="L80" s="331"/>
      <c r="M80" s="331"/>
      <c r="N80" s="132">
        <v>159.95</v>
      </c>
      <c r="O80" s="117" t="s">
        <v>308</v>
      </c>
      <c r="P80" s="133" t="s">
        <v>304</v>
      </c>
      <c r="Q80" s="134">
        <f t="shared" si="2"/>
        <v>175.945</v>
      </c>
      <c r="R80" s="128">
        <f t="shared" si="3"/>
        <v>183.94249999999997</v>
      </c>
    </row>
    <row r="81" spans="1:18" ht="12.75">
      <c r="A81" s="330">
        <v>4558</v>
      </c>
      <c r="B81" s="330">
        <v>4558</v>
      </c>
      <c r="C81" s="330">
        <v>4558</v>
      </c>
      <c r="D81" s="330">
        <v>4558</v>
      </c>
      <c r="E81" s="330">
        <v>4558</v>
      </c>
      <c r="F81" s="331" t="s">
        <v>371</v>
      </c>
      <c r="G81" s="331"/>
      <c r="H81" s="331"/>
      <c r="I81" s="331"/>
      <c r="J81" s="331"/>
      <c r="K81" s="331"/>
      <c r="L81" s="331"/>
      <c r="M81" s="331"/>
      <c r="N81" s="132">
        <v>186.65</v>
      </c>
      <c r="O81" s="117" t="s">
        <v>308</v>
      </c>
      <c r="P81" s="133" t="s">
        <v>304</v>
      </c>
      <c r="Q81" s="134">
        <f t="shared" si="2"/>
        <v>205.31500000000003</v>
      </c>
      <c r="R81" s="128">
        <f t="shared" si="3"/>
        <v>214.64749999999998</v>
      </c>
    </row>
    <row r="82" spans="1:18" ht="12.75" customHeight="1">
      <c r="A82" s="330">
        <v>7059</v>
      </c>
      <c r="B82" s="330">
        <v>7059</v>
      </c>
      <c r="C82" s="330">
        <v>7059</v>
      </c>
      <c r="D82" s="330">
        <v>7059</v>
      </c>
      <c r="E82" s="330">
        <v>7059</v>
      </c>
      <c r="F82" s="331" t="s">
        <v>215</v>
      </c>
      <c r="G82" s="331"/>
      <c r="H82" s="331"/>
      <c r="I82" s="331"/>
      <c r="J82" s="331"/>
      <c r="K82" s="331"/>
      <c r="L82" s="331"/>
      <c r="M82" s="331"/>
      <c r="N82" s="132">
        <v>144.55</v>
      </c>
      <c r="O82" s="117" t="s">
        <v>308</v>
      </c>
      <c r="P82" s="133" t="s">
        <v>304</v>
      </c>
      <c r="Q82" s="134">
        <f t="shared" si="2"/>
        <v>159.00500000000002</v>
      </c>
      <c r="R82" s="128">
        <f t="shared" si="3"/>
        <v>166.2325</v>
      </c>
    </row>
    <row r="83" spans="1:18" ht="12.75" customHeight="1">
      <c r="A83" s="330">
        <v>353212</v>
      </c>
      <c r="B83" s="330">
        <v>353212</v>
      </c>
      <c r="C83" s="330">
        <v>353212</v>
      </c>
      <c r="D83" s="330">
        <v>353212</v>
      </c>
      <c r="E83" s="330">
        <v>353212</v>
      </c>
      <c r="F83" s="331" t="s">
        <v>372</v>
      </c>
      <c r="G83" s="331"/>
      <c r="H83" s="331"/>
      <c r="I83" s="331"/>
      <c r="J83" s="331"/>
      <c r="K83" s="331"/>
      <c r="L83" s="331"/>
      <c r="M83" s="331"/>
      <c r="N83" s="132">
        <v>144.55</v>
      </c>
      <c r="O83" s="117" t="s">
        <v>308</v>
      </c>
      <c r="P83" s="133" t="s">
        <v>339</v>
      </c>
      <c r="Q83" s="134">
        <f t="shared" si="2"/>
        <v>159.00500000000002</v>
      </c>
      <c r="R83" s="128">
        <f t="shared" si="3"/>
        <v>166.2325</v>
      </c>
    </row>
    <row r="84" spans="1:18" ht="12.75" customHeight="1">
      <c r="A84" s="330">
        <v>20617</v>
      </c>
      <c r="B84" s="330">
        <v>20617</v>
      </c>
      <c r="C84" s="330">
        <v>20617</v>
      </c>
      <c r="D84" s="330">
        <v>20617</v>
      </c>
      <c r="E84" s="330">
        <v>20617</v>
      </c>
      <c r="F84" s="331" t="s">
        <v>373</v>
      </c>
      <c r="G84" s="331"/>
      <c r="H84" s="331"/>
      <c r="I84" s="331"/>
      <c r="J84" s="331"/>
      <c r="K84" s="331"/>
      <c r="L84" s="331"/>
      <c r="M84" s="331"/>
      <c r="N84" s="132">
        <v>205.32</v>
      </c>
      <c r="O84" s="117" t="s">
        <v>308</v>
      </c>
      <c r="P84" s="133" t="s">
        <v>339</v>
      </c>
      <c r="Q84" s="134">
        <f t="shared" si="2"/>
        <v>225.852</v>
      </c>
      <c r="R84" s="128">
        <f t="shared" si="3"/>
        <v>236.11799999999997</v>
      </c>
    </row>
    <row r="85" spans="1:18" ht="12.75" customHeight="1">
      <c r="A85" s="330">
        <v>58452</v>
      </c>
      <c r="B85" s="330">
        <v>58452</v>
      </c>
      <c r="C85" s="330">
        <v>58452</v>
      </c>
      <c r="D85" s="330">
        <v>58452</v>
      </c>
      <c r="E85" s="330">
        <v>58452</v>
      </c>
      <c r="F85" s="331" t="s">
        <v>310</v>
      </c>
      <c r="G85" s="331"/>
      <c r="H85" s="331"/>
      <c r="I85" s="331"/>
      <c r="J85" s="331"/>
      <c r="K85" s="331"/>
      <c r="L85" s="331"/>
      <c r="M85" s="331"/>
      <c r="N85" s="132">
        <v>213.21</v>
      </c>
      <c r="O85" s="117" t="s">
        <v>308</v>
      </c>
      <c r="P85" s="133" t="s">
        <v>304</v>
      </c>
      <c r="Q85" s="134">
        <f t="shared" si="2"/>
        <v>234.53100000000003</v>
      </c>
      <c r="R85" s="128">
        <f t="shared" si="3"/>
        <v>245.1915</v>
      </c>
    </row>
    <row r="86" spans="1:18" ht="12.75" customHeight="1">
      <c r="A86" s="330">
        <v>34979</v>
      </c>
      <c r="B86" s="330">
        <v>34979</v>
      </c>
      <c r="C86" s="330">
        <v>34979</v>
      </c>
      <c r="D86" s="330">
        <v>34979</v>
      </c>
      <c r="E86" s="330">
        <v>34979</v>
      </c>
      <c r="F86" s="331" t="s">
        <v>216</v>
      </c>
      <c r="G86" s="331"/>
      <c r="H86" s="331"/>
      <c r="I86" s="331"/>
      <c r="J86" s="331"/>
      <c r="K86" s="331"/>
      <c r="L86" s="331"/>
      <c r="M86" s="331"/>
      <c r="N86" s="132">
        <v>281.99</v>
      </c>
      <c r="O86" s="117" t="s">
        <v>308</v>
      </c>
      <c r="P86" s="133" t="s">
        <v>304</v>
      </c>
      <c r="Q86" s="134">
        <f t="shared" si="2"/>
        <v>310.189</v>
      </c>
      <c r="R86" s="128">
        <f t="shared" si="3"/>
        <v>324.2885</v>
      </c>
    </row>
    <row r="87" spans="1:18" ht="12.75" customHeight="1">
      <c r="A87" s="330">
        <v>3743</v>
      </c>
      <c r="B87" s="330">
        <v>3743</v>
      </c>
      <c r="C87" s="330">
        <v>3743</v>
      </c>
      <c r="D87" s="330">
        <v>3743</v>
      </c>
      <c r="E87" s="330">
        <v>3743</v>
      </c>
      <c r="F87" s="331" t="s">
        <v>217</v>
      </c>
      <c r="G87" s="331"/>
      <c r="H87" s="331"/>
      <c r="I87" s="331"/>
      <c r="J87" s="331"/>
      <c r="K87" s="331"/>
      <c r="L87" s="331"/>
      <c r="M87" s="331"/>
      <c r="N87" s="132">
        <v>268.57</v>
      </c>
      <c r="O87" s="117" t="s">
        <v>308</v>
      </c>
      <c r="P87" s="133" t="s">
        <v>304</v>
      </c>
      <c r="Q87" s="134">
        <f t="shared" si="2"/>
        <v>295.427</v>
      </c>
      <c r="R87" s="128">
        <f t="shared" si="3"/>
        <v>308.85549999999995</v>
      </c>
    </row>
    <row r="88" spans="1:18" ht="12.75" customHeight="1">
      <c r="A88" s="330">
        <v>21149</v>
      </c>
      <c r="B88" s="330">
        <v>21149</v>
      </c>
      <c r="C88" s="330">
        <v>21149</v>
      </c>
      <c r="D88" s="330">
        <v>21149</v>
      </c>
      <c r="E88" s="330">
        <v>21149</v>
      </c>
      <c r="F88" s="331" t="s">
        <v>218</v>
      </c>
      <c r="G88" s="331"/>
      <c r="H88" s="331"/>
      <c r="I88" s="331"/>
      <c r="J88" s="331"/>
      <c r="K88" s="331"/>
      <c r="L88" s="331"/>
      <c r="M88" s="331"/>
      <c r="N88" s="132">
        <v>502.54</v>
      </c>
      <c r="O88" s="117" t="s">
        <v>308</v>
      </c>
      <c r="P88" s="133" t="s">
        <v>304</v>
      </c>
      <c r="Q88" s="134">
        <f t="shared" si="2"/>
        <v>552.7940000000001</v>
      </c>
      <c r="R88" s="128">
        <f t="shared" si="3"/>
        <v>577.9209999999999</v>
      </c>
    </row>
    <row r="89" spans="1:18" ht="12.75" customHeight="1">
      <c r="A89" s="330">
        <v>13342</v>
      </c>
      <c r="B89" s="330">
        <v>13342</v>
      </c>
      <c r="C89" s="330">
        <v>13342</v>
      </c>
      <c r="D89" s="330">
        <v>13342</v>
      </c>
      <c r="E89" s="330">
        <v>13342</v>
      </c>
      <c r="F89" s="331" t="s">
        <v>374</v>
      </c>
      <c r="G89" s="331"/>
      <c r="H89" s="331"/>
      <c r="I89" s="331"/>
      <c r="J89" s="331"/>
      <c r="K89" s="331"/>
      <c r="L89" s="331"/>
      <c r="M89" s="331"/>
      <c r="N89" s="132">
        <v>13.81</v>
      </c>
      <c r="O89" s="117" t="s">
        <v>308</v>
      </c>
      <c r="P89" s="133" t="s">
        <v>304</v>
      </c>
      <c r="Q89" s="134">
        <f t="shared" si="2"/>
        <v>15.191000000000003</v>
      </c>
      <c r="R89" s="128">
        <f t="shared" si="3"/>
        <v>15.881499999999999</v>
      </c>
    </row>
    <row r="90" spans="1:18" ht="12.75" customHeight="1">
      <c r="A90" s="330">
        <v>3780</v>
      </c>
      <c r="B90" s="330">
        <v>3780</v>
      </c>
      <c r="C90" s="330">
        <v>3780</v>
      </c>
      <c r="D90" s="330">
        <v>3780</v>
      </c>
      <c r="E90" s="330">
        <v>3780</v>
      </c>
      <c r="F90" s="331" t="s">
        <v>375</v>
      </c>
      <c r="G90" s="331"/>
      <c r="H90" s="331"/>
      <c r="I90" s="331"/>
      <c r="J90" s="331"/>
      <c r="K90" s="331"/>
      <c r="L90" s="331"/>
      <c r="M90" s="331"/>
      <c r="N90" s="132">
        <v>22.75</v>
      </c>
      <c r="O90" s="117" t="s">
        <v>308</v>
      </c>
      <c r="P90" s="133" t="s">
        <v>304</v>
      </c>
      <c r="Q90" s="134">
        <f t="shared" si="2"/>
        <v>25.025000000000002</v>
      </c>
      <c r="R90" s="128">
        <f t="shared" si="3"/>
        <v>26.162499999999998</v>
      </c>
    </row>
    <row r="91" spans="1:18" ht="12.75" customHeight="1">
      <c r="A91" s="115"/>
      <c r="B91" s="116" t="s">
        <v>175</v>
      </c>
      <c r="C91" s="335" t="s">
        <v>376</v>
      </c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122"/>
      <c r="O91" s="114"/>
      <c r="P91" s="130"/>
      <c r="Q91" s="134">
        <f t="shared" si="2"/>
        <v>0</v>
      </c>
      <c r="R91" s="128">
        <f t="shared" si="3"/>
        <v>0</v>
      </c>
    </row>
    <row r="92" spans="1:18" ht="12.75" customHeight="1">
      <c r="A92" s="330">
        <v>19747</v>
      </c>
      <c r="B92" s="330">
        <v>19747</v>
      </c>
      <c r="C92" s="330">
        <v>19747</v>
      </c>
      <c r="D92" s="330">
        <v>19747</v>
      </c>
      <c r="E92" s="330">
        <v>19747</v>
      </c>
      <c r="F92" s="331" t="s">
        <v>377</v>
      </c>
      <c r="G92" s="331"/>
      <c r="H92" s="331"/>
      <c r="I92" s="331"/>
      <c r="J92" s="331"/>
      <c r="K92" s="331"/>
      <c r="L92" s="331"/>
      <c r="M92" s="331"/>
      <c r="N92" s="132">
        <v>15.9</v>
      </c>
      <c r="O92" s="117" t="s">
        <v>308</v>
      </c>
      <c r="P92" s="133" t="s">
        <v>304</v>
      </c>
      <c r="Q92" s="134">
        <f t="shared" si="2"/>
        <v>17.490000000000002</v>
      </c>
      <c r="R92" s="128">
        <f t="shared" si="3"/>
        <v>18.285</v>
      </c>
    </row>
    <row r="93" spans="1:18" ht="12.75" customHeight="1">
      <c r="A93" s="330">
        <v>23225</v>
      </c>
      <c r="B93" s="330">
        <v>23225</v>
      </c>
      <c r="C93" s="330">
        <v>23225</v>
      </c>
      <c r="D93" s="330">
        <v>23225</v>
      </c>
      <c r="E93" s="330">
        <v>23225</v>
      </c>
      <c r="F93" s="331" t="s">
        <v>378</v>
      </c>
      <c r="G93" s="331"/>
      <c r="H93" s="331"/>
      <c r="I93" s="331"/>
      <c r="J93" s="331"/>
      <c r="K93" s="331"/>
      <c r="L93" s="331"/>
      <c r="M93" s="331"/>
      <c r="N93" s="132">
        <v>15.9</v>
      </c>
      <c r="O93" s="117" t="s">
        <v>308</v>
      </c>
      <c r="P93" s="133" t="s">
        <v>304</v>
      </c>
      <c r="Q93" s="134">
        <f t="shared" si="2"/>
        <v>17.490000000000002</v>
      </c>
      <c r="R93" s="128">
        <f t="shared" si="3"/>
        <v>18.285</v>
      </c>
    </row>
    <row r="94" spans="1:18" ht="12.75" customHeight="1">
      <c r="A94" s="330">
        <v>8191</v>
      </c>
      <c r="B94" s="330">
        <v>8191</v>
      </c>
      <c r="C94" s="330">
        <v>8191</v>
      </c>
      <c r="D94" s="330">
        <v>8191</v>
      </c>
      <c r="E94" s="330">
        <v>8191</v>
      </c>
      <c r="F94" s="331" t="s">
        <v>379</v>
      </c>
      <c r="G94" s="331"/>
      <c r="H94" s="331"/>
      <c r="I94" s="331"/>
      <c r="J94" s="331"/>
      <c r="K94" s="331"/>
      <c r="L94" s="331"/>
      <c r="M94" s="331"/>
      <c r="N94" s="132">
        <v>15.9</v>
      </c>
      <c r="O94" s="117" t="s">
        <v>308</v>
      </c>
      <c r="P94" s="133" t="s">
        <v>304</v>
      </c>
      <c r="Q94" s="134">
        <f t="shared" si="2"/>
        <v>17.490000000000002</v>
      </c>
      <c r="R94" s="128">
        <f t="shared" si="3"/>
        <v>18.285</v>
      </c>
    </row>
    <row r="95" spans="1:18" ht="12.75" customHeight="1">
      <c r="A95" s="330">
        <v>3809</v>
      </c>
      <c r="B95" s="330">
        <v>3809</v>
      </c>
      <c r="C95" s="330">
        <v>3809</v>
      </c>
      <c r="D95" s="330">
        <v>3809</v>
      </c>
      <c r="E95" s="330">
        <v>3809</v>
      </c>
      <c r="F95" s="331" t="s">
        <v>380</v>
      </c>
      <c r="G95" s="331"/>
      <c r="H95" s="331"/>
      <c r="I95" s="331"/>
      <c r="J95" s="331"/>
      <c r="K95" s="331"/>
      <c r="L95" s="331"/>
      <c r="M95" s="331"/>
      <c r="N95" s="132">
        <v>19.98</v>
      </c>
      <c r="O95" s="117" t="s">
        <v>308</v>
      </c>
      <c r="P95" s="133" t="s">
        <v>304</v>
      </c>
      <c r="Q95" s="134">
        <f t="shared" si="2"/>
        <v>21.978</v>
      </c>
      <c r="R95" s="128">
        <f t="shared" si="3"/>
        <v>22.977</v>
      </c>
    </row>
    <row r="96" spans="1:18" ht="12.75" customHeight="1">
      <c r="A96" s="330">
        <v>2791</v>
      </c>
      <c r="B96" s="330">
        <v>2791</v>
      </c>
      <c r="C96" s="330">
        <v>2791</v>
      </c>
      <c r="D96" s="330">
        <v>2791</v>
      </c>
      <c r="E96" s="330">
        <v>2791</v>
      </c>
      <c r="F96" s="331" t="s">
        <v>381</v>
      </c>
      <c r="G96" s="331"/>
      <c r="H96" s="331"/>
      <c r="I96" s="331"/>
      <c r="J96" s="331"/>
      <c r="K96" s="331"/>
      <c r="L96" s="331"/>
      <c r="M96" s="331"/>
      <c r="N96" s="132">
        <v>20.73</v>
      </c>
      <c r="O96" s="117" t="s">
        <v>304</v>
      </c>
      <c r="P96" s="133" t="s">
        <v>304</v>
      </c>
      <c r="Q96" s="134">
        <f t="shared" si="2"/>
        <v>22.803</v>
      </c>
      <c r="R96" s="128">
        <f t="shared" si="3"/>
        <v>23.839499999999997</v>
      </c>
    </row>
    <row r="97" spans="1:18" ht="12.75" customHeight="1">
      <c r="A97" s="330">
        <v>2041</v>
      </c>
      <c r="B97" s="330">
        <v>2041</v>
      </c>
      <c r="C97" s="330">
        <v>2041</v>
      </c>
      <c r="D97" s="330">
        <v>2041</v>
      </c>
      <c r="E97" s="330">
        <v>2041</v>
      </c>
      <c r="F97" s="331" t="s">
        <v>382</v>
      </c>
      <c r="G97" s="331"/>
      <c r="H97" s="331"/>
      <c r="I97" s="331"/>
      <c r="J97" s="331"/>
      <c r="K97" s="331"/>
      <c r="L97" s="331"/>
      <c r="M97" s="331"/>
      <c r="N97" s="132">
        <v>22.04</v>
      </c>
      <c r="O97" s="117" t="s">
        <v>308</v>
      </c>
      <c r="P97" s="133" t="s">
        <v>304</v>
      </c>
      <c r="Q97" s="134">
        <f t="shared" si="2"/>
        <v>24.244</v>
      </c>
      <c r="R97" s="128">
        <f t="shared" si="3"/>
        <v>25.345999999999997</v>
      </c>
    </row>
    <row r="98" spans="1:18" ht="12.75" customHeight="1">
      <c r="A98" s="330">
        <v>19748</v>
      </c>
      <c r="B98" s="330">
        <v>19748</v>
      </c>
      <c r="C98" s="330">
        <v>19748</v>
      </c>
      <c r="D98" s="330">
        <v>19748</v>
      </c>
      <c r="E98" s="330">
        <v>19748</v>
      </c>
      <c r="F98" s="331" t="s">
        <v>383</v>
      </c>
      <c r="G98" s="331"/>
      <c r="H98" s="331"/>
      <c r="I98" s="331"/>
      <c r="J98" s="331"/>
      <c r="K98" s="331"/>
      <c r="L98" s="331"/>
      <c r="M98" s="331"/>
      <c r="N98" s="132">
        <v>17.97</v>
      </c>
      <c r="O98" s="117" t="s">
        <v>308</v>
      </c>
      <c r="P98" s="133" t="s">
        <v>304</v>
      </c>
      <c r="Q98" s="134">
        <f t="shared" si="2"/>
        <v>19.767</v>
      </c>
      <c r="R98" s="128">
        <f t="shared" si="3"/>
        <v>20.665499999999998</v>
      </c>
    </row>
    <row r="99" spans="1:18" ht="12.75" customHeight="1">
      <c r="A99" s="330">
        <v>16958</v>
      </c>
      <c r="B99" s="330">
        <v>16958</v>
      </c>
      <c r="C99" s="330">
        <v>16958</v>
      </c>
      <c r="D99" s="330">
        <v>16958</v>
      </c>
      <c r="E99" s="330">
        <v>16958</v>
      </c>
      <c r="F99" s="331" t="s">
        <v>384</v>
      </c>
      <c r="G99" s="331"/>
      <c r="H99" s="331"/>
      <c r="I99" s="331"/>
      <c r="J99" s="331"/>
      <c r="K99" s="331"/>
      <c r="L99" s="331"/>
      <c r="M99" s="331"/>
      <c r="N99" s="132">
        <v>17.97</v>
      </c>
      <c r="O99" s="117" t="s">
        <v>308</v>
      </c>
      <c r="P99" s="133" t="s">
        <v>304</v>
      </c>
      <c r="Q99" s="134">
        <f t="shared" si="2"/>
        <v>19.767</v>
      </c>
      <c r="R99" s="128">
        <f t="shared" si="3"/>
        <v>20.665499999999998</v>
      </c>
    </row>
    <row r="100" spans="1:18" ht="12.75" customHeight="1">
      <c r="A100" s="330">
        <v>2792</v>
      </c>
      <c r="B100" s="330">
        <v>2792</v>
      </c>
      <c r="C100" s="330">
        <v>2792</v>
      </c>
      <c r="D100" s="330">
        <v>2792</v>
      </c>
      <c r="E100" s="330">
        <v>2792</v>
      </c>
      <c r="F100" s="331" t="s">
        <v>385</v>
      </c>
      <c r="G100" s="331"/>
      <c r="H100" s="331"/>
      <c r="I100" s="331"/>
      <c r="J100" s="331"/>
      <c r="K100" s="331"/>
      <c r="L100" s="331"/>
      <c r="M100" s="331"/>
      <c r="N100" s="132">
        <v>23.16</v>
      </c>
      <c r="O100" s="117" t="s">
        <v>308</v>
      </c>
      <c r="P100" s="133" t="s">
        <v>304</v>
      </c>
      <c r="Q100" s="134">
        <f t="shared" si="2"/>
        <v>25.476000000000003</v>
      </c>
      <c r="R100" s="128">
        <f t="shared" si="3"/>
        <v>26.633999999999997</v>
      </c>
    </row>
    <row r="101" spans="1:18" ht="12.75" customHeight="1">
      <c r="A101" s="330">
        <v>2042</v>
      </c>
      <c r="B101" s="330">
        <v>2042</v>
      </c>
      <c r="C101" s="330">
        <v>2042</v>
      </c>
      <c r="D101" s="330">
        <v>2042</v>
      </c>
      <c r="E101" s="330">
        <v>2042</v>
      </c>
      <c r="F101" s="331" t="s">
        <v>386</v>
      </c>
      <c r="G101" s="331"/>
      <c r="H101" s="331"/>
      <c r="I101" s="331"/>
      <c r="J101" s="331"/>
      <c r="K101" s="331"/>
      <c r="L101" s="331"/>
      <c r="M101" s="331"/>
      <c r="N101" s="132">
        <v>24.39</v>
      </c>
      <c r="O101" s="117" t="s">
        <v>308</v>
      </c>
      <c r="P101" s="133" t="s">
        <v>304</v>
      </c>
      <c r="Q101" s="134">
        <f t="shared" si="2"/>
        <v>26.829000000000004</v>
      </c>
      <c r="R101" s="128">
        <f t="shared" si="3"/>
        <v>28.048499999999997</v>
      </c>
    </row>
    <row r="102" spans="1:18" ht="12.75" customHeight="1">
      <c r="A102" s="330">
        <v>16959</v>
      </c>
      <c r="B102" s="330">
        <v>16959</v>
      </c>
      <c r="C102" s="330">
        <v>16959</v>
      </c>
      <c r="D102" s="330">
        <v>16959</v>
      </c>
      <c r="E102" s="330">
        <v>16959</v>
      </c>
      <c r="F102" s="331" t="s">
        <v>387</v>
      </c>
      <c r="G102" s="331"/>
      <c r="H102" s="331"/>
      <c r="I102" s="331"/>
      <c r="J102" s="331"/>
      <c r="K102" s="331"/>
      <c r="L102" s="331"/>
      <c r="M102" s="331"/>
      <c r="N102" s="132">
        <v>22.23</v>
      </c>
      <c r="O102" s="117" t="s">
        <v>308</v>
      </c>
      <c r="P102" s="133" t="s">
        <v>304</v>
      </c>
      <c r="Q102" s="134">
        <f t="shared" si="2"/>
        <v>24.453000000000003</v>
      </c>
      <c r="R102" s="128">
        <f t="shared" si="3"/>
        <v>25.5645</v>
      </c>
    </row>
    <row r="103" spans="1:18" ht="12.75" customHeight="1">
      <c r="A103" s="330">
        <v>2793</v>
      </c>
      <c r="B103" s="330">
        <v>2793</v>
      </c>
      <c r="C103" s="330">
        <v>2793</v>
      </c>
      <c r="D103" s="330">
        <v>2793</v>
      </c>
      <c r="E103" s="330">
        <v>2793</v>
      </c>
      <c r="F103" s="331" t="s">
        <v>388</v>
      </c>
      <c r="G103" s="331"/>
      <c r="H103" s="331"/>
      <c r="I103" s="331"/>
      <c r="J103" s="331"/>
      <c r="K103" s="331"/>
      <c r="L103" s="331"/>
      <c r="M103" s="331"/>
      <c r="N103" s="132">
        <v>27.2</v>
      </c>
      <c r="O103" s="117" t="s">
        <v>308</v>
      </c>
      <c r="P103" s="133" t="s">
        <v>304</v>
      </c>
      <c r="Q103" s="134">
        <f t="shared" si="2"/>
        <v>29.92</v>
      </c>
      <c r="R103" s="128">
        <f t="shared" si="3"/>
        <v>31.279999999999998</v>
      </c>
    </row>
    <row r="104" spans="1:18" ht="12.75" customHeight="1">
      <c r="A104" s="330">
        <v>2146</v>
      </c>
      <c r="B104" s="330">
        <v>2146</v>
      </c>
      <c r="C104" s="330">
        <v>2146</v>
      </c>
      <c r="D104" s="330">
        <v>2146</v>
      </c>
      <c r="E104" s="330">
        <v>2146</v>
      </c>
      <c r="F104" s="331" t="s">
        <v>389</v>
      </c>
      <c r="G104" s="331"/>
      <c r="H104" s="331"/>
      <c r="I104" s="331"/>
      <c r="J104" s="331"/>
      <c r="K104" s="331"/>
      <c r="L104" s="331"/>
      <c r="M104" s="331"/>
      <c r="N104" s="132">
        <v>29.68</v>
      </c>
      <c r="O104" s="117" t="s">
        <v>308</v>
      </c>
      <c r="P104" s="133" t="s">
        <v>304</v>
      </c>
      <c r="Q104" s="134">
        <f t="shared" si="2"/>
        <v>32.648</v>
      </c>
      <c r="R104" s="128">
        <f t="shared" si="3"/>
        <v>34.132</v>
      </c>
    </row>
    <row r="105" spans="1:18" ht="12.75">
      <c r="A105" s="330">
        <v>4181</v>
      </c>
      <c r="B105" s="330">
        <v>4181</v>
      </c>
      <c r="C105" s="330">
        <v>4181</v>
      </c>
      <c r="D105" s="330">
        <v>4181</v>
      </c>
      <c r="E105" s="330">
        <v>4181</v>
      </c>
      <c r="F105" s="331" t="s">
        <v>390</v>
      </c>
      <c r="G105" s="331"/>
      <c r="H105" s="331"/>
      <c r="I105" s="331"/>
      <c r="J105" s="331"/>
      <c r="K105" s="331"/>
      <c r="L105" s="331"/>
      <c r="M105" s="331"/>
      <c r="N105" s="132">
        <v>33.73</v>
      </c>
      <c r="O105" s="117" t="s">
        <v>308</v>
      </c>
      <c r="P105" s="133" t="s">
        <v>304</v>
      </c>
      <c r="Q105" s="134">
        <f t="shared" si="2"/>
        <v>37.103</v>
      </c>
      <c r="R105" s="128">
        <f t="shared" si="3"/>
        <v>38.7895</v>
      </c>
    </row>
    <row r="106" spans="1:18" ht="12.75" customHeight="1">
      <c r="A106" s="330">
        <v>2795</v>
      </c>
      <c r="B106" s="330">
        <v>2795</v>
      </c>
      <c r="C106" s="330">
        <v>2795</v>
      </c>
      <c r="D106" s="330">
        <v>2795</v>
      </c>
      <c r="E106" s="330">
        <v>2795</v>
      </c>
      <c r="F106" s="331" t="s">
        <v>391</v>
      </c>
      <c r="G106" s="331"/>
      <c r="H106" s="331"/>
      <c r="I106" s="331"/>
      <c r="J106" s="331"/>
      <c r="K106" s="331"/>
      <c r="L106" s="331"/>
      <c r="M106" s="331"/>
      <c r="N106" s="132">
        <v>35.2</v>
      </c>
      <c r="O106" s="117" t="s">
        <v>308</v>
      </c>
      <c r="P106" s="133" t="s">
        <v>304</v>
      </c>
      <c r="Q106" s="134">
        <f t="shared" si="2"/>
        <v>38.720000000000006</v>
      </c>
      <c r="R106" s="128">
        <f t="shared" si="3"/>
        <v>40.48</v>
      </c>
    </row>
    <row r="107" spans="1:18" ht="12.75" customHeight="1">
      <c r="A107" s="330">
        <v>16813</v>
      </c>
      <c r="B107" s="330">
        <v>16813</v>
      </c>
      <c r="C107" s="330">
        <v>16813</v>
      </c>
      <c r="D107" s="330">
        <v>16813</v>
      </c>
      <c r="E107" s="330">
        <v>16813</v>
      </c>
      <c r="F107" s="331" t="s">
        <v>392</v>
      </c>
      <c r="G107" s="331"/>
      <c r="H107" s="331"/>
      <c r="I107" s="331"/>
      <c r="J107" s="331"/>
      <c r="K107" s="331"/>
      <c r="L107" s="331"/>
      <c r="M107" s="331"/>
      <c r="N107" s="132">
        <v>36.27</v>
      </c>
      <c r="O107" s="117" t="s">
        <v>308</v>
      </c>
      <c r="P107" s="133" t="s">
        <v>304</v>
      </c>
      <c r="Q107" s="134">
        <f t="shared" si="2"/>
        <v>39.897000000000006</v>
      </c>
      <c r="R107" s="128">
        <f t="shared" si="3"/>
        <v>41.7105</v>
      </c>
    </row>
    <row r="108" spans="1:18" ht="12.75">
      <c r="A108" s="330">
        <v>2796</v>
      </c>
      <c r="B108" s="330">
        <v>2796</v>
      </c>
      <c r="C108" s="330">
        <v>2796</v>
      </c>
      <c r="D108" s="330">
        <v>2796</v>
      </c>
      <c r="E108" s="330">
        <v>2796</v>
      </c>
      <c r="F108" s="331" t="s">
        <v>393</v>
      </c>
      <c r="G108" s="331"/>
      <c r="H108" s="331"/>
      <c r="I108" s="331"/>
      <c r="J108" s="331"/>
      <c r="K108" s="331"/>
      <c r="L108" s="331"/>
      <c r="M108" s="331"/>
      <c r="N108" s="132">
        <v>35.2</v>
      </c>
      <c r="O108" s="117" t="s">
        <v>308</v>
      </c>
      <c r="P108" s="133" t="s">
        <v>304</v>
      </c>
      <c r="Q108" s="134">
        <f t="shared" si="2"/>
        <v>38.720000000000006</v>
      </c>
      <c r="R108" s="128">
        <f t="shared" si="3"/>
        <v>40.48</v>
      </c>
    </row>
    <row r="109" spans="1:18" ht="12.75" customHeight="1">
      <c r="A109" s="330">
        <v>2043</v>
      </c>
      <c r="B109" s="330">
        <v>2043</v>
      </c>
      <c r="C109" s="330">
        <v>2043</v>
      </c>
      <c r="D109" s="330">
        <v>2043</v>
      </c>
      <c r="E109" s="330">
        <v>2043</v>
      </c>
      <c r="F109" s="331" t="s">
        <v>394</v>
      </c>
      <c r="G109" s="331"/>
      <c r="H109" s="331"/>
      <c r="I109" s="331"/>
      <c r="J109" s="331"/>
      <c r="K109" s="331"/>
      <c r="L109" s="331"/>
      <c r="M109" s="331"/>
      <c r="N109" s="132">
        <v>38.38</v>
      </c>
      <c r="O109" s="117" t="s">
        <v>308</v>
      </c>
      <c r="P109" s="133" t="s">
        <v>304</v>
      </c>
      <c r="Q109" s="134">
        <f t="shared" si="2"/>
        <v>42.218</v>
      </c>
      <c r="R109" s="128">
        <f t="shared" si="3"/>
        <v>44.137</v>
      </c>
    </row>
    <row r="110" spans="1:18" ht="12.75">
      <c r="A110" s="330">
        <v>2147</v>
      </c>
      <c r="B110" s="330">
        <v>2147</v>
      </c>
      <c r="C110" s="330">
        <v>2147</v>
      </c>
      <c r="D110" s="330">
        <v>2147</v>
      </c>
      <c r="E110" s="330">
        <v>2147</v>
      </c>
      <c r="F110" s="331" t="s">
        <v>395</v>
      </c>
      <c r="G110" s="331"/>
      <c r="H110" s="331"/>
      <c r="I110" s="331"/>
      <c r="J110" s="331"/>
      <c r="K110" s="331"/>
      <c r="L110" s="331"/>
      <c r="M110" s="331"/>
      <c r="N110" s="132">
        <v>28.38</v>
      </c>
      <c r="O110" s="117" t="s">
        <v>308</v>
      </c>
      <c r="P110" s="133" t="s">
        <v>304</v>
      </c>
      <c r="Q110" s="134">
        <f t="shared" si="2"/>
        <v>31.218</v>
      </c>
      <c r="R110" s="128">
        <f t="shared" si="3"/>
        <v>32.63699999999999</v>
      </c>
    </row>
    <row r="111" spans="1:18" ht="12.75" customHeight="1">
      <c r="A111" s="330">
        <v>4518</v>
      </c>
      <c r="B111" s="330">
        <v>4518</v>
      </c>
      <c r="C111" s="330">
        <v>4518</v>
      </c>
      <c r="D111" s="330">
        <v>4518</v>
      </c>
      <c r="E111" s="330">
        <v>4518</v>
      </c>
      <c r="F111" s="331" t="s">
        <v>396</v>
      </c>
      <c r="G111" s="331"/>
      <c r="H111" s="331"/>
      <c r="I111" s="331"/>
      <c r="J111" s="331"/>
      <c r="K111" s="331"/>
      <c r="L111" s="331"/>
      <c r="M111" s="331"/>
      <c r="N111" s="132">
        <v>47.64</v>
      </c>
      <c r="O111" s="117" t="s">
        <v>308</v>
      </c>
      <c r="P111" s="133" t="s">
        <v>304</v>
      </c>
      <c r="Q111" s="134">
        <f t="shared" si="2"/>
        <v>52.404</v>
      </c>
      <c r="R111" s="128">
        <f t="shared" si="3"/>
        <v>54.785999999999994</v>
      </c>
    </row>
    <row r="112" spans="1:18" ht="12.75" customHeight="1">
      <c r="A112" s="330">
        <v>2799</v>
      </c>
      <c r="B112" s="330">
        <v>2799</v>
      </c>
      <c r="C112" s="330">
        <v>2799</v>
      </c>
      <c r="D112" s="330">
        <v>2799</v>
      </c>
      <c r="E112" s="330">
        <v>2799</v>
      </c>
      <c r="F112" s="331" t="s">
        <v>397</v>
      </c>
      <c r="G112" s="331"/>
      <c r="H112" s="331"/>
      <c r="I112" s="331"/>
      <c r="J112" s="331"/>
      <c r="K112" s="331"/>
      <c r="L112" s="331"/>
      <c r="M112" s="331"/>
      <c r="N112" s="132">
        <v>50.98</v>
      </c>
      <c r="O112" s="117" t="s">
        <v>304</v>
      </c>
      <c r="P112" s="133" t="s">
        <v>304</v>
      </c>
      <c r="Q112" s="134">
        <f t="shared" si="2"/>
        <v>56.078</v>
      </c>
      <c r="R112" s="128">
        <f t="shared" si="3"/>
        <v>58.626999999999995</v>
      </c>
    </row>
    <row r="113" spans="1:18" ht="12.75">
      <c r="A113" s="330">
        <v>2800</v>
      </c>
      <c r="B113" s="330">
        <v>2800</v>
      </c>
      <c r="C113" s="330">
        <v>2800</v>
      </c>
      <c r="D113" s="330">
        <v>2800</v>
      </c>
      <c r="E113" s="330">
        <v>2800</v>
      </c>
      <c r="F113" s="331" t="s">
        <v>398</v>
      </c>
      <c r="G113" s="331"/>
      <c r="H113" s="331"/>
      <c r="I113" s="331"/>
      <c r="J113" s="331"/>
      <c r="K113" s="331"/>
      <c r="L113" s="331"/>
      <c r="M113" s="331"/>
      <c r="N113" s="132">
        <v>50.98</v>
      </c>
      <c r="O113" s="117" t="s">
        <v>308</v>
      </c>
      <c r="P113" s="133" t="s">
        <v>304</v>
      </c>
      <c r="Q113" s="134">
        <f t="shared" si="2"/>
        <v>56.078</v>
      </c>
      <c r="R113" s="128">
        <f t="shared" si="3"/>
        <v>58.626999999999995</v>
      </c>
    </row>
    <row r="114" spans="1:18" ht="12.75">
      <c r="A114" s="330">
        <v>2044</v>
      </c>
      <c r="B114" s="330">
        <v>2044</v>
      </c>
      <c r="C114" s="330">
        <v>2044</v>
      </c>
      <c r="D114" s="330">
        <v>2044</v>
      </c>
      <c r="E114" s="330">
        <v>2044</v>
      </c>
      <c r="F114" s="331" t="s">
        <v>399</v>
      </c>
      <c r="G114" s="331"/>
      <c r="H114" s="331"/>
      <c r="I114" s="331"/>
      <c r="J114" s="331"/>
      <c r="K114" s="331"/>
      <c r="L114" s="331"/>
      <c r="M114" s="331"/>
      <c r="N114" s="132">
        <v>56.71</v>
      </c>
      <c r="O114" s="117" t="s">
        <v>308</v>
      </c>
      <c r="P114" s="133" t="s">
        <v>304</v>
      </c>
      <c r="Q114" s="134">
        <f t="shared" si="2"/>
        <v>62.38100000000001</v>
      </c>
      <c r="R114" s="128">
        <f t="shared" si="3"/>
        <v>65.2165</v>
      </c>
    </row>
    <row r="115" spans="1:18" ht="12.75" customHeight="1">
      <c r="A115" s="330">
        <v>2261</v>
      </c>
      <c r="B115" s="330">
        <v>2261</v>
      </c>
      <c r="C115" s="330">
        <v>2261</v>
      </c>
      <c r="D115" s="330">
        <v>2261</v>
      </c>
      <c r="E115" s="330">
        <v>2261</v>
      </c>
      <c r="F115" s="331" t="s">
        <v>400</v>
      </c>
      <c r="G115" s="331"/>
      <c r="H115" s="331"/>
      <c r="I115" s="331"/>
      <c r="J115" s="331"/>
      <c r="K115" s="331"/>
      <c r="L115" s="331"/>
      <c r="M115" s="331"/>
      <c r="N115" s="132">
        <v>56.71</v>
      </c>
      <c r="O115" s="117" t="s">
        <v>308</v>
      </c>
      <c r="P115" s="133" t="s">
        <v>304</v>
      </c>
      <c r="Q115" s="134">
        <f t="shared" si="2"/>
        <v>62.38100000000001</v>
      </c>
      <c r="R115" s="128">
        <f t="shared" si="3"/>
        <v>65.2165</v>
      </c>
    </row>
    <row r="116" spans="1:18" ht="12.75" customHeight="1">
      <c r="A116" s="330">
        <v>3814</v>
      </c>
      <c r="B116" s="330">
        <v>3814</v>
      </c>
      <c r="C116" s="330">
        <v>3814</v>
      </c>
      <c r="D116" s="330">
        <v>3814</v>
      </c>
      <c r="E116" s="330">
        <v>3814</v>
      </c>
      <c r="F116" s="331" t="s">
        <v>401</v>
      </c>
      <c r="G116" s="331"/>
      <c r="H116" s="331"/>
      <c r="I116" s="331"/>
      <c r="J116" s="331"/>
      <c r="K116" s="331"/>
      <c r="L116" s="331"/>
      <c r="M116" s="331"/>
      <c r="N116" s="132">
        <v>104.87</v>
      </c>
      <c r="O116" s="117" t="s">
        <v>308</v>
      </c>
      <c r="P116" s="133" t="s">
        <v>304</v>
      </c>
      <c r="Q116" s="134">
        <f t="shared" si="2"/>
        <v>115.35700000000001</v>
      </c>
      <c r="R116" s="128">
        <f t="shared" si="3"/>
        <v>120.6005</v>
      </c>
    </row>
    <row r="117" spans="1:18" ht="12.75" customHeight="1">
      <c r="A117" s="330">
        <v>2045</v>
      </c>
      <c r="B117" s="330">
        <v>2045</v>
      </c>
      <c r="C117" s="330">
        <v>2045</v>
      </c>
      <c r="D117" s="330">
        <v>2045</v>
      </c>
      <c r="E117" s="330">
        <v>2045</v>
      </c>
      <c r="F117" s="331" t="s">
        <v>402</v>
      </c>
      <c r="G117" s="331"/>
      <c r="H117" s="331"/>
      <c r="I117" s="331"/>
      <c r="J117" s="331"/>
      <c r="K117" s="331"/>
      <c r="L117" s="331"/>
      <c r="M117" s="331"/>
      <c r="N117" s="132">
        <v>99.88</v>
      </c>
      <c r="O117" s="117" t="s">
        <v>308</v>
      </c>
      <c r="P117" s="133" t="s">
        <v>304</v>
      </c>
      <c r="Q117" s="134">
        <f t="shared" si="2"/>
        <v>109.86800000000001</v>
      </c>
      <c r="R117" s="128">
        <f t="shared" si="3"/>
        <v>114.86199999999998</v>
      </c>
    </row>
    <row r="118" spans="1:18" ht="12.75" customHeight="1">
      <c r="A118" s="330">
        <v>34244</v>
      </c>
      <c r="B118" s="330">
        <v>34244</v>
      </c>
      <c r="C118" s="330">
        <v>34244</v>
      </c>
      <c r="D118" s="330">
        <v>34244</v>
      </c>
      <c r="E118" s="330">
        <v>34244</v>
      </c>
      <c r="F118" s="331" t="s">
        <v>403</v>
      </c>
      <c r="G118" s="331"/>
      <c r="H118" s="331"/>
      <c r="I118" s="331"/>
      <c r="J118" s="331"/>
      <c r="K118" s="331"/>
      <c r="L118" s="331"/>
      <c r="M118" s="331"/>
      <c r="N118" s="132">
        <v>130.2</v>
      </c>
      <c r="O118" s="117" t="s">
        <v>308</v>
      </c>
      <c r="P118" s="133" t="s">
        <v>304</v>
      </c>
      <c r="Q118" s="134">
        <f t="shared" si="2"/>
        <v>143.22</v>
      </c>
      <c r="R118" s="128">
        <f t="shared" si="3"/>
        <v>149.72999999999996</v>
      </c>
    </row>
    <row r="119" spans="1:18" ht="12.75">
      <c r="A119" s="330">
        <v>2462</v>
      </c>
      <c r="B119" s="330">
        <v>2462</v>
      </c>
      <c r="C119" s="330">
        <v>2462</v>
      </c>
      <c r="D119" s="330">
        <v>2462</v>
      </c>
      <c r="E119" s="330">
        <v>2462</v>
      </c>
      <c r="F119" s="331" t="s">
        <v>404</v>
      </c>
      <c r="G119" s="331"/>
      <c r="H119" s="331"/>
      <c r="I119" s="331"/>
      <c r="J119" s="331"/>
      <c r="K119" s="331"/>
      <c r="L119" s="331"/>
      <c r="M119" s="331"/>
      <c r="N119" s="132">
        <v>228.9</v>
      </c>
      <c r="O119" s="117" t="s">
        <v>308</v>
      </c>
      <c r="P119" s="133" t="s">
        <v>304</v>
      </c>
      <c r="Q119" s="134">
        <f t="shared" si="2"/>
        <v>251.79000000000002</v>
      </c>
      <c r="R119" s="128">
        <f t="shared" si="3"/>
        <v>263.235</v>
      </c>
    </row>
    <row r="120" spans="1:18" ht="12.75" customHeight="1">
      <c r="A120" s="330">
        <v>3926</v>
      </c>
      <c r="B120" s="330">
        <v>3926</v>
      </c>
      <c r="C120" s="330">
        <v>3926</v>
      </c>
      <c r="D120" s="330">
        <v>3926</v>
      </c>
      <c r="E120" s="330">
        <v>3926</v>
      </c>
      <c r="F120" s="331" t="s">
        <v>405</v>
      </c>
      <c r="G120" s="331"/>
      <c r="H120" s="331"/>
      <c r="I120" s="331"/>
      <c r="J120" s="331"/>
      <c r="K120" s="331"/>
      <c r="L120" s="331"/>
      <c r="M120" s="331"/>
      <c r="N120" s="132">
        <v>544.24</v>
      </c>
      <c r="O120" s="117" t="s">
        <v>308</v>
      </c>
      <c r="P120" s="133" t="s">
        <v>304</v>
      </c>
      <c r="Q120" s="134">
        <f t="shared" si="2"/>
        <v>598.6640000000001</v>
      </c>
      <c r="R120" s="128">
        <f t="shared" si="3"/>
        <v>625.876</v>
      </c>
    </row>
    <row r="121" spans="1:18" ht="12.75" customHeight="1">
      <c r="A121" s="115"/>
      <c r="B121" s="116" t="s">
        <v>175</v>
      </c>
      <c r="C121" s="335" t="s">
        <v>219</v>
      </c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122"/>
      <c r="O121" s="114"/>
      <c r="P121" s="130"/>
      <c r="Q121" s="134">
        <f t="shared" si="2"/>
        <v>0</v>
      </c>
      <c r="R121" s="128">
        <f t="shared" si="3"/>
        <v>0</v>
      </c>
    </row>
    <row r="122" spans="1:18" ht="12.75">
      <c r="A122" s="330">
        <v>2053</v>
      </c>
      <c r="B122" s="330">
        <v>2053</v>
      </c>
      <c r="C122" s="330">
        <v>2053</v>
      </c>
      <c r="D122" s="330">
        <v>2053</v>
      </c>
      <c r="E122" s="330">
        <v>2053</v>
      </c>
      <c r="F122" s="331" t="s">
        <v>220</v>
      </c>
      <c r="G122" s="331"/>
      <c r="H122" s="331"/>
      <c r="I122" s="331"/>
      <c r="J122" s="331"/>
      <c r="K122" s="331"/>
      <c r="L122" s="331"/>
      <c r="M122" s="331"/>
      <c r="N122" s="132">
        <v>43.15</v>
      </c>
      <c r="O122" s="117" t="s">
        <v>308</v>
      </c>
      <c r="P122" s="133" t="s">
        <v>304</v>
      </c>
      <c r="Q122" s="134">
        <f t="shared" si="2"/>
        <v>47.465</v>
      </c>
      <c r="R122" s="128">
        <f t="shared" si="3"/>
        <v>49.622499999999995</v>
      </c>
    </row>
    <row r="123" spans="1:18" ht="12.75">
      <c r="A123" s="330">
        <v>2443</v>
      </c>
      <c r="B123" s="330">
        <v>2443</v>
      </c>
      <c r="C123" s="330">
        <v>2443</v>
      </c>
      <c r="D123" s="330">
        <v>2443</v>
      </c>
      <c r="E123" s="330">
        <v>2443</v>
      </c>
      <c r="F123" s="331" t="s">
        <v>406</v>
      </c>
      <c r="G123" s="331"/>
      <c r="H123" s="331"/>
      <c r="I123" s="331"/>
      <c r="J123" s="331"/>
      <c r="K123" s="331"/>
      <c r="L123" s="331"/>
      <c r="M123" s="331"/>
      <c r="N123" s="132">
        <v>46.69</v>
      </c>
      <c r="O123" s="117" t="s">
        <v>308</v>
      </c>
      <c r="P123" s="133" t="s">
        <v>339</v>
      </c>
      <c r="Q123" s="134">
        <f t="shared" si="2"/>
        <v>51.359</v>
      </c>
      <c r="R123" s="128">
        <f t="shared" si="3"/>
        <v>53.69349999999999</v>
      </c>
    </row>
    <row r="124" spans="1:18" ht="12.75" customHeight="1">
      <c r="A124" s="330">
        <v>28551</v>
      </c>
      <c r="B124" s="330">
        <v>28551</v>
      </c>
      <c r="C124" s="330">
        <v>28551</v>
      </c>
      <c r="D124" s="330">
        <v>28551</v>
      </c>
      <c r="E124" s="330">
        <v>28551</v>
      </c>
      <c r="F124" s="331" t="s">
        <v>407</v>
      </c>
      <c r="G124" s="331"/>
      <c r="H124" s="331"/>
      <c r="I124" s="331"/>
      <c r="J124" s="331"/>
      <c r="K124" s="331"/>
      <c r="L124" s="331"/>
      <c r="M124" s="331"/>
      <c r="N124" s="132">
        <v>47.44</v>
      </c>
      <c r="O124" s="117" t="s">
        <v>308</v>
      </c>
      <c r="P124" s="133" t="s">
        <v>339</v>
      </c>
      <c r="Q124" s="134">
        <f t="shared" si="2"/>
        <v>52.184000000000005</v>
      </c>
      <c r="R124" s="128">
        <f t="shared" si="3"/>
        <v>54.55599999999999</v>
      </c>
    </row>
    <row r="125" spans="1:18" ht="12.75" customHeight="1">
      <c r="A125" s="330">
        <v>4098</v>
      </c>
      <c r="B125" s="330">
        <v>4098</v>
      </c>
      <c r="C125" s="330">
        <v>4098</v>
      </c>
      <c r="D125" s="330">
        <v>4098</v>
      </c>
      <c r="E125" s="330">
        <v>4098</v>
      </c>
      <c r="F125" s="331" t="s">
        <v>408</v>
      </c>
      <c r="G125" s="331"/>
      <c r="H125" s="331"/>
      <c r="I125" s="331"/>
      <c r="J125" s="331"/>
      <c r="K125" s="331"/>
      <c r="L125" s="331"/>
      <c r="M125" s="331"/>
      <c r="N125" s="132">
        <v>51.69</v>
      </c>
      <c r="O125" s="117" t="s">
        <v>308</v>
      </c>
      <c r="P125" s="133" t="s">
        <v>339</v>
      </c>
      <c r="Q125" s="134">
        <f t="shared" si="2"/>
        <v>56.859</v>
      </c>
      <c r="R125" s="128">
        <f t="shared" si="3"/>
        <v>59.44349999999999</v>
      </c>
    </row>
    <row r="126" spans="1:18" ht="12.75" customHeight="1">
      <c r="A126" s="330">
        <v>19035</v>
      </c>
      <c r="B126" s="330">
        <v>19035</v>
      </c>
      <c r="C126" s="330">
        <v>19035</v>
      </c>
      <c r="D126" s="330">
        <v>19035</v>
      </c>
      <c r="E126" s="330">
        <v>19035</v>
      </c>
      <c r="F126" s="331" t="s">
        <v>409</v>
      </c>
      <c r="G126" s="331"/>
      <c r="H126" s="331"/>
      <c r="I126" s="331"/>
      <c r="J126" s="331"/>
      <c r="K126" s="331"/>
      <c r="L126" s="331"/>
      <c r="M126" s="331"/>
      <c r="N126" s="132">
        <v>52.49</v>
      </c>
      <c r="O126" s="117" t="s">
        <v>308</v>
      </c>
      <c r="P126" s="133" t="s">
        <v>339</v>
      </c>
      <c r="Q126" s="134">
        <f t="shared" si="2"/>
        <v>57.739000000000004</v>
      </c>
      <c r="R126" s="128">
        <f t="shared" si="3"/>
        <v>60.363499999999995</v>
      </c>
    </row>
    <row r="127" spans="1:18" ht="12.75">
      <c r="A127" s="330">
        <v>2197</v>
      </c>
      <c r="B127" s="330">
        <v>2197</v>
      </c>
      <c r="C127" s="330">
        <v>2197</v>
      </c>
      <c r="D127" s="330">
        <v>2197</v>
      </c>
      <c r="E127" s="330">
        <v>2197</v>
      </c>
      <c r="F127" s="331" t="s">
        <v>410</v>
      </c>
      <c r="G127" s="331"/>
      <c r="H127" s="331"/>
      <c r="I127" s="331"/>
      <c r="J127" s="331"/>
      <c r="K127" s="331"/>
      <c r="L127" s="331"/>
      <c r="M127" s="331"/>
      <c r="N127" s="132">
        <v>47.77</v>
      </c>
      <c r="O127" s="117" t="s">
        <v>308</v>
      </c>
      <c r="P127" s="133" t="s">
        <v>339</v>
      </c>
      <c r="Q127" s="134">
        <f t="shared" si="2"/>
        <v>52.547000000000004</v>
      </c>
      <c r="R127" s="128">
        <f t="shared" si="3"/>
        <v>54.9355</v>
      </c>
    </row>
    <row r="128" spans="1:18" ht="12.75">
      <c r="A128" s="330">
        <v>2330</v>
      </c>
      <c r="B128" s="330">
        <v>2330</v>
      </c>
      <c r="C128" s="330">
        <v>2330</v>
      </c>
      <c r="D128" s="330">
        <v>2330</v>
      </c>
      <c r="E128" s="330">
        <v>2330</v>
      </c>
      <c r="F128" s="331" t="s">
        <v>221</v>
      </c>
      <c r="G128" s="331"/>
      <c r="H128" s="331"/>
      <c r="I128" s="331"/>
      <c r="J128" s="331"/>
      <c r="K128" s="331"/>
      <c r="L128" s="331"/>
      <c r="M128" s="331"/>
      <c r="N128" s="132">
        <v>58.16</v>
      </c>
      <c r="O128" s="117" t="s">
        <v>304</v>
      </c>
      <c r="P128" s="133" t="s">
        <v>304</v>
      </c>
      <c r="Q128" s="134">
        <f t="shared" si="2"/>
        <v>63.976</v>
      </c>
      <c r="R128" s="128">
        <f t="shared" si="3"/>
        <v>66.88399999999999</v>
      </c>
    </row>
    <row r="129" spans="1:18" ht="12.75" customHeight="1">
      <c r="A129" s="330">
        <v>2279</v>
      </c>
      <c r="B129" s="330">
        <v>2279</v>
      </c>
      <c r="C129" s="330">
        <v>2279</v>
      </c>
      <c r="D129" s="330">
        <v>2279</v>
      </c>
      <c r="E129" s="330">
        <v>2279</v>
      </c>
      <c r="F129" s="331" t="s">
        <v>411</v>
      </c>
      <c r="G129" s="331"/>
      <c r="H129" s="331"/>
      <c r="I129" s="331"/>
      <c r="J129" s="331"/>
      <c r="K129" s="331"/>
      <c r="L129" s="331"/>
      <c r="M129" s="331"/>
      <c r="N129" s="132">
        <v>58.16</v>
      </c>
      <c r="O129" s="117" t="s">
        <v>308</v>
      </c>
      <c r="P129" s="133" t="s">
        <v>339</v>
      </c>
      <c r="Q129" s="134">
        <f t="shared" si="2"/>
        <v>63.976</v>
      </c>
      <c r="R129" s="128">
        <f t="shared" si="3"/>
        <v>66.88399999999999</v>
      </c>
    </row>
    <row r="130" spans="1:18" ht="12.75">
      <c r="A130" s="330">
        <v>11637</v>
      </c>
      <c r="B130" s="330">
        <v>11637</v>
      </c>
      <c r="C130" s="330">
        <v>11637</v>
      </c>
      <c r="D130" s="330">
        <v>11637</v>
      </c>
      <c r="E130" s="330">
        <v>11637</v>
      </c>
      <c r="F130" s="331" t="s">
        <v>412</v>
      </c>
      <c r="G130" s="331"/>
      <c r="H130" s="331"/>
      <c r="I130" s="331"/>
      <c r="J130" s="331"/>
      <c r="K130" s="331"/>
      <c r="L130" s="331"/>
      <c r="M130" s="331"/>
      <c r="N130" s="132">
        <v>62.96</v>
      </c>
      <c r="O130" s="117" t="s">
        <v>308</v>
      </c>
      <c r="P130" s="133" t="s">
        <v>304</v>
      </c>
      <c r="Q130" s="134">
        <f t="shared" si="2"/>
        <v>69.256</v>
      </c>
      <c r="R130" s="128">
        <f t="shared" si="3"/>
        <v>72.404</v>
      </c>
    </row>
    <row r="131" spans="1:18" ht="12.75">
      <c r="A131" s="330">
        <v>2122</v>
      </c>
      <c r="B131" s="330">
        <v>2122</v>
      </c>
      <c r="C131" s="330">
        <v>2122</v>
      </c>
      <c r="D131" s="330">
        <v>2122</v>
      </c>
      <c r="E131" s="330">
        <v>2122</v>
      </c>
      <c r="F131" s="331" t="s">
        <v>222</v>
      </c>
      <c r="G131" s="331"/>
      <c r="H131" s="331"/>
      <c r="I131" s="331"/>
      <c r="J131" s="331"/>
      <c r="K131" s="331"/>
      <c r="L131" s="331"/>
      <c r="M131" s="331"/>
      <c r="N131" s="132">
        <v>70.96</v>
      </c>
      <c r="O131" s="117" t="s">
        <v>304</v>
      </c>
      <c r="P131" s="133" t="s">
        <v>304</v>
      </c>
      <c r="Q131" s="134">
        <f t="shared" si="2"/>
        <v>78.056</v>
      </c>
      <c r="R131" s="128">
        <f t="shared" si="3"/>
        <v>81.60399999999998</v>
      </c>
    </row>
    <row r="132" spans="1:18" ht="12.75" customHeight="1">
      <c r="A132" s="330">
        <v>136611</v>
      </c>
      <c r="B132" s="330">
        <v>136611</v>
      </c>
      <c r="C132" s="330">
        <v>136611</v>
      </c>
      <c r="D132" s="330">
        <v>136611</v>
      </c>
      <c r="E132" s="330">
        <v>136611</v>
      </c>
      <c r="F132" s="331" t="s">
        <v>413</v>
      </c>
      <c r="G132" s="331"/>
      <c r="H132" s="331"/>
      <c r="I132" s="331"/>
      <c r="J132" s="331"/>
      <c r="K132" s="331"/>
      <c r="L132" s="331"/>
      <c r="M132" s="331"/>
      <c r="N132" s="132">
        <v>75.22</v>
      </c>
      <c r="O132" s="117" t="s">
        <v>308</v>
      </c>
      <c r="P132" s="133" t="s">
        <v>304</v>
      </c>
      <c r="Q132" s="134">
        <f t="shared" si="2"/>
        <v>82.742</v>
      </c>
      <c r="R132" s="128">
        <f t="shared" si="3"/>
        <v>86.50299999999999</v>
      </c>
    </row>
    <row r="133" spans="1:18" ht="12.75">
      <c r="A133" s="330">
        <v>4099</v>
      </c>
      <c r="B133" s="330">
        <v>4099</v>
      </c>
      <c r="C133" s="330">
        <v>4099</v>
      </c>
      <c r="D133" s="330">
        <v>4099</v>
      </c>
      <c r="E133" s="330">
        <v>4099</v>
      </c>
      <c r="F133" s="331" t="s">
        <v>414</v>
      </c>
      <c r="G133" s="331"/>
      <c r="H133" s="331"/>
      <c r="I133" s="331"/>
      <c r="J133" s="331"/>
      <c r="K133" s="331"/>
      <c r="L133" s="331"/>
      <c r="M133" s="331"/>
      <c r="N133" s="132">
        <v>76.82</v>
      </c>
      <c r="O133" s="117" t="s">
        <v>308</v>
      </c>
      <c r="P133" s="133" t="s">
        <v>339</v>
      </c>
      <c r="Q133" s="134">
        <f t="shared" si="2"/>
        <v>84.502</v>
      </c>
      <c r="R133" s="128">
        <f t="shared" si="3"/>
        <v>88.34299999999999</v>
      </c>
    </row>
    <row r="134" spans="1:18" ht="12.75">
      <c r="A134" s="330">
        <v>23395</v>
      </c>
      <c r="B134" s="330">
        <v>23395</v>
      </c>
      <c r="C134" s="330">
        <v>23395</v>
      </c>
      <c r="D134" s="330">
        <v>23395</v>
      </c>
      <c r="E134" s="330">
        <v>23395</v>
      </c>
      <c r="F134" s="331" t="s">
        <v>415</v>
      </c>
      <c r="G134" s="331"/>
      <c r="H134" s="331"/>
      <c r="I134" s="331"/>
      <c r="J134" s="331"/>
      <c r="K134" s="331"/>
      <c r="L134" s="331"/>
      <c r="M134" s="331"/>
      <c r="N134" s="132">
        <v>81.63</v>
      </c>
      <c r="O134" s="117" t="s">
        <v>308</v>
      </c>
      <c r="P134" s="133" t="s">
        <v>339</v>
      </c>
      <c r="Q134" s="134">
        <f t="shared" si="2"/>
        <v>89.793</v>
      </c>
      <c r="R134" s="128">
        <f t="shared" si="3"/>
        <v>93.87449999999998</v>
      </c>
    </row>
    <row r="135" spans="1:18" ht="12.75" customHeight="1">
      <c r="A135" s="330">
        <v>2266</v>
      </c>
      <c r="B135" s="330">
        <v>2266</v>
      </c>
      <c r="C135" s="330">
        <v>2266</v>
      </c>
      <c r="D135" s="330">
        <v>2266</v>
      </c>
      <c r="E135" s="330">
        <v>2266</v>
      </c>
      <c r="F135" s="331" t="s">
        <v>416</v>
      </c>
      <c r="G135" s="331"/>
      <c r="H135" s="331"/>
      <c r="I135" s="331"/>
      <c r="J135" s="331"/>
      <c r="K135" s="331"/>
      <c r="L135" s="331"/>
      <c r="M135" s="331"/>
      <c r="N135" s="132">
        <v>70.96</v>
      </c>
      <c r="O135" s="117" t="s">
        <v>308</v>
      </c>
      <c r="P135" s="133" t="s">
        <v>339</v>
      </c>
      <c r="Q135" s="134">
        <f t="shared" si="2"/>
        <v>78.056</v>
      </c>
      <c r="R135" s="128">
        <f t="shared" si="3"/>
        <v>81.60399999999998</v>
      </c>
    </row>
    <row r="136" spans="1:18" ht="12.75" customHeight="1">
      <c r="A136" s="330">
        <v>526601</v>
      </c>
      <c r="B136" s="330">
        <v>526601</v>
      </c>
      <c r="C136" s="330">
        <v>526601</v>
      </c>
      <c r="D136" s="330">
        <v>526601</v>
      </c>
      <c r="E136" s="330">
        <v>526601</v>
      </c>
      <c r="F136" s="331" t="s">
        <v>417</v>
      </c>
      <c r="G136" s="331"/>
      <c r="H136" s="331"/>
      <c r="I136" s="331"/>
      <c r="J136" s="331"/>
      <c r="K136" s="331"/>
      <c r="L136" s="331"/>
      <c r="M136" s="331"/>
      <c r="N136" s="132">
        <v>51.6</v>
      </c>
      <c r="O136" s="117" t="s">
        <v>308</v>
      </c>
      <c r="P136" s="133" t="s">
        <v>304</v>
      </c>
      <c r="Q136" s="134">
        <f t="shared" si="2"/>
        <v>56.760000000000005</v>
      </c>
      <c r="R136" s="128">
        <f t="shared" si="3"/>
        <v>59.339999999999996</v>
      </c>
    </row>
    <row r="137" spans="1:18" ht="12.75">
      <c r="A137" s="330">
        <v>2558</v>
      </c>
      <c r="B137" s="330">
        <v>2558</v>
      </c>
      <c r="C137" s="330">
        <v>2558</v>
      </c>
      <c r="D137" s="330">
        <v>2558</v>
      </c>
      <c r="E137" s="330">
        <v>2558</v>
      </c>
      <c r="F137" s="331" t="s">
        <v>418</v>
      </c>
      <c r="G137" s="331"/>
      <c r="H137" s="331"/>
      <c r="I137" s="331"/>
      <c r="J137" s="331"/>
      <c r="K137" s="331"/>
      <c r="L137" s="331"/>
      <c r="M137" s="331"/>
      <c r="N137" s="132">
        <v>73.02</v>
      </c>
      <c r="O137" s="117" t="s">
        <v>308</v>
      </c>
      <c r="P137" s="133" t="s">
        <v>304</v>
      </c>
      <c r="Q137" s="134">
        <f t="shared" si="2"/>
        <v>80.322</v>
      </c>
      <c r="R137" s="128">
        <f t="shared" si="3"/>
        <v>83.97299999999998</v>
      </c>
    </row>
    <row r="138" spans="1:18" ht="12.75" customHeight="1">
      <c r="A138" s="330">
        <v>2126</v>
      </c>
      <c r="B138" s="330">
        <v>2126</v>
      </c>
      <c r="C138" s="330">
        <v>2126</v>
      </c>
      <c r="D138" s="330">
        <v>2126</v>
      </c>
      <c r="E138" s="330">
        <v>2126</v>
      </c>
      <c r="F138" s="331" t="s">
        <v>223</v>
      </c>
      <c r="G138" s="331"/>
      <c r="H138" s="331"/>
      <c r="I138" s="331"/>
      <c r="J138" s="331"/>
      <c r="K138" s="331"/>
      <c r="L138" s="331"/>
      <c r="M138" s="331"/>
      <c r="N138" s="132">
        <v>99.74</v>
      </c>
      <c r="O138" s="117" t="s">
        <v>304</v>
      </c>
      <c r="P138" s="133" t="s">
        <v>304</v>
      </c>
      <c r="Q138" s="134">
        <f aca="true" t="shared" si="4" ref="Q138:Q201">N138*1.1</f>
        <v>109.714</v>
      </c>
      <c r="R138" s="128">
        <f aca="true" t="shared" si="5" ref="R138:R201">N138*1.15</f>
        <v>114.70099999999998</v>
      </c>
    </row>
    <row r="139" spans="1:18" ht="12.75" customHeight="1">
      <c r="A139" s="330">
        <v>4100</v>
      </c>
      <c r="B139" s="330">
        <v>4100</v>
      </c>
      <c r="C139" s="330">
        <v>4100</v>
      </c>
      <c r="D139" s="330">
        <v>4100</v>
      </c>
      <c r="E139" s="330">
        <v>4100</v>
      </c>
      <c r="F139" s="331" t="s">
        <v>419</v>
      </c>
      <c r="G139" s="331"/>
      <c r="H139" s="331"/>
      <c r="I139" s="331"/>
      <c r="J139" s="331"/>
      <c r="K139" s="331"/>
      <c r="L139" s="331"/>
      <c r="M139" s="331"/>
      <c r="N139" s="132">
        <v>107.98</v>
      </c>
      <c r="O139" s="117" t="s">
        <v>304</v>
      </c>
      <c r="P139" s="133" t="s">
        <v>339</v>
      </c>
      <c r="Q139" s="134">
        <f t="shared" si="4"/>
        <v>118.77800000000002</v>
      </c>
      <c r="R139" s="128">
        <f t="shared" si="5"/>
        <v>124.17699999999999</v>
      </c>
    </row>
    <row r="140" spans="1:18" ht="12.75" customHeight="1">
      <c r="A140" s="330">
        <v>2052</v>
      </c>
      <c r="B140" s="330">
        <v>2052</v>
      </c>
      <c r="C140" s="330">
        <v>2052</v>
      </c>
      <c r="D140" s="330">
        <v>2052</v>
      </c>
      <c r="E140" s="330">
        <v>2052</v>
      </c>
      <c r="F140" s="331" t="s">
        <v>420</v>
      </c>
      <c r="G140" s="331"/>
      <c r="H140" s="331"/>
      <c r="I140" s="331"/>
      <c r="J140" s="331"/>
      <c r="K140" s="331"/>
      <c r="L140" s="331"/>
      <c r="M140" s="331"/>
      <c r="N140" s="132">
        <v>99.74</v>
      </c>
      <c r="O140" s="117" t="s">
        <v>308</v>
      </c>
      <c r="P140" s="133" t="s">
        <v>339</v>
      </c>
      <c r="Q140" s="134">
        <f t="shared" si="4"/>
        <v>109.714</v>
      </c>
      <c r="R140" s="128">
        <f t="shared" si="5"/>
        <v>114.70099999999998</v>
      </c>
    </row>
    <row r="141" spans="1:18" ht="12.75">
      <c r="A141" s="330">
        <v>3409</v>
      </c>
      <c r="B141" s="330">
        <v>3409</v>
      </c>
      <c r="C141" s="330">
        <v>3409</v>
      </c>
      <c r="D141" s="330">
        <v>3409</v>
      </c>
      <c r="E141" s="330">
        <v>3409</v>
      </c>
      <c r="F141" s="331" t="s">
        <v>311</v>
      </c>
      <c r="G141" s="331"/>
      <c r="H141" s="331"/>
      <c r="I141" s="331"/>
      <c r="J141" s="331"/>
      <c r="K141" s="331"/>
      <c r="L141" s="331"/>
      <c r="M141" s="331"/>
      <c r="N141" s="132">
        <v>45.3</v>
      </c>
      <c r="O141" s="117" t="s">
        <v>308</v>
      </c>
      <c r="P141" s="133" t="s">
        <v>304</v>
      </c>
      <c r="Q141" s="134">
        <f t="shared" si="4"/>
        <v>49.83</v>
      </c>
      <c r="R141" s="128">
        <f t="shared" si="5"/>
        <v>52.09499999999999</v>
      </c>
    </row>
    <row r="142" spans="1:18" ht="12.75">
      <c r="A142" s="330">
        <v>2874</v>
      </c>
      <c r="B142" s="330">
        <v>2874</v>
      </c>
      <c r="C142" s="330">
        <v>2874</v>
      </c>
      <c r="D142" s="330">
        <v>2874</v>
      </c>
      <c r="E142" s="330">
        <v>2874</v>
      </c>
      <c r="F142" s="331" t="s">
        <v>421</v>
      </c>
      <c r="G142" s="331"/>
      <c r="H142" s="331"/>
      <c r="I142" s="331"/>
      <c r="J142" s="331"/>
      <c r="K142" s="331"/>
      <c r="L142" s="331"/>
      <c r="M142" s="331"/>
      <c r="N142" s="132">
        <v>50.15</v>
      </c>
      <c r="O142" s="117" t="s">
        <v>308</v>
      </c>
      <c r="P142" s="133" t="s">
        <v>304</v>
      </c>
      <c r="Q142" s="134">
        <f t="shared" si="4"/>
        <v>55.165000000000006</v>
      </c>
      <c r="R142" s="128">
        <f t="shared" si="5"/>
        <v>57.67249999999999</v>
      </c>
    </row>
    <row r="143" spans="1:18" ht="12.75" customHeight="1">
      <c r="A143" s="330">
        <v>39033</v>
      </c>
      <c r="B143" s="330">
        <v>39033</v>
      </c>
      <c r="C143" s="330">
        <v>39033</v>
      </c>
      <c r="D143" s="330">
        <v>39033</v>
      </c>
      <c r="E143" s="330">
        <v>39033</v>
      </c>
      <c r="F143" s="331" t="s">
        <v>422</v>
      </c>
      <c r="G143" s="331"/>
      <c r="H143" s="331"/>
      <c r="I143" s="331"/>
      <c r="J143" s="331"/>
      <c r="K143" s="331"/>
      <c r="L143" s="331"/>
      <c r="M143" s="331"/>
      <c r="N143" s="132">
        <v>81.58</v>
      </c>
      <c r="O143" s="117" t="s">
        <v>308</v>
      </c>
      <c r="P143" s="133" t="s">
        <v>339</v>
      </c>
      <c r="Q143" s="134">
        <f t="shared" si="4"/>
        <v>89.738</v>
      </c>
      <c r="R143" s="128">
        <f t="shared" si="5"/>
        <v>93.817</v>
      </c>
    </row>
    <row r="144" spans="1:18" ht="12.75" customHeight="1">
      <c r="A144" s="330">
        <v>3216</v>
      </c>
      <c r="B144" s="330">
        <v>3216</v>
      </c>
      <c r="C144" s="330">
        <v>3216</v>
      </c>
      <c r="D144" s="330">
        <v>3216</v>
      </c>
      <c r="E144" s="330">
        <v>3216</v>
      </c>
      <c r="F144" s="331" t="s">
        <v>423</v>
      </c>
      <c r="G144" s="331"/>
      <c r="H144" s="331"/>
      <c r="I144" s="331"/>
      <c r="J144" s="331"/>
      <c r="K144" s="331"/>
      <c r="L144" s="331"/>
      <c r="M144" s="331"/>
      <c r="N144" s="132">
        <v>61.08</v>
      </c>
      <c r="O144" s="117" t="s">
        <v>308</v>
      </c>
      <c r="P144" s="133" t="s">
        <v>339</v>
      </c>
      <c r="Q144" s="134">
        <f t="shared" si="4"/>
        <v>67.188</v>
      </c>
      <c r="R144" s="128">
        <f t="shared" si="5"/>
        <v>70.24199999999999</v>
      </c>
    </row>
    <row r="145" spans="1:18" ht="12.75" customHeight="1">
      <c r="A145" s="330">
        <v>2875</v>
      </c>
      <c r="B145" s="330">
        <v>2875</v>
      </c>
      <c r="C145" s="330">
        <v>2875</v>
      </c>
      <c r="D145" s="330">
        <v>2875</v>
      </c>
      <c r="E145" s="330">
        <v>2875</v>
      </c>
      <c r="F145" s="331" t="s">
        <v>424</v>
      </c>
      <c r="G145" s="331"/>
      <c r="H145" s="331"/>
      <c r="I145" s="331"/>
      <c r="J145" s="331"/>
      <c r="K145" s="331"/>
      <c r="L145" s="331"/>
      <c r="M145" s="331"/>
      <c r="N145" s="132">
        <v>74.51</v>
      </c>
      <c r="O145" s="117" t="s">
        <v>308</v>
      </c>
      <c r="P145" s="133" t="s">
        <v>339</v>
      </c>
      <c r="Q145" s="134">
        <f t="shared" si="4"/>
        <v>81.96100000000001</v>
      </c>
      <c r="R145" s="128">
        <f t="shared" si="5"/>
        <v>85.6865</v>
      </c>
    </row>
    <row r="146" spans="1:18" ht="15">
      <c r="A146" s="115"/>
      <c r="B146" s="116" t="s">
        <v>175</v>
      </c>
      <c r="C146" s="335" t="s">
        <v>224</v>
      </c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122"/>
      <c r="O146" s="114"/>
      <c r="P146" s="130"/>
      <c r="Q146" s="134">
        <f t="shared" si="4"/>
        <v>0</v>
      </c>
      <c r="R146" s="128">
        <f t="shared" si="5"/>
        <v>0</v>
      </c>
    </row>
    <row r="147" spans="1:18" ht="12.75" customHeight="1">
      <c r="A147" s="330">
        <v>3946</v>
      </c>
      <c r="B147" s="330">
        <v>3946</v>
      </c>
      <c r="C147" s="330">
        <v>3946</v>
      </c>
      <c r="D147" s="330">
        <v>3946</v>
      </c>
      <c r="E147" s="330">
        <v>3946</v>
      </c>
      <c r="F147" s="331" t="s">
        <v>425</v>
      </c>
      <c r="G147" s="331"/>
      <c r="H147" s="331"/>
      <c r="I147" s="331"/>
      <c r="J147" s="331"/>
      <c r="K147" s="331"/>
      <c r="L147" s="331"/>
      <c r="M147" s="331"/>
      <c r="N147" s="132">
        <v>91.09</v>
      </c>
      <c r="O147" s="117" t="s">
        <v>308</v>
      </c>
      <c r="P147" s="133" t="s">
        <v>339</v>
      </c>
      <c r="Q147" s="134">
        <f t="shared" si="4"/>
        <v>100.19900000000001</v>
      </c>
      <c r="R147" s="128">
        <f t="shared" si="5"/>
        <v>104.7535</v>
      </c>
    </row>
    <row r="148" spans="1:18" ht="12.75" customHeight="1">
      <c r="A148" s="330">
        <v>3811</v>
      </c>
      <c r="B148" s="330">
        <v>3811</v>
      </c>
      <c r="C148" s="330">
        <v>3811</v>
      </c>
      <c r="D148" s="330">
        <v>3811</v>
      </c>
      <c r="E148" s="330">
        <v>3811</v>
      </c>
      <c r="F148" s="331" t="s">
        <v>426</v>
      </c>
      <c r="G148" s="331"/>
      <c r="H148" s="331"/>
      <c r="I148" s="331"/>
      <c r="J148" s="331"/>
      <c r="K148" s="331"/>
      <c r="L148" s="331"/>
      <c r="M148" s="331"/>
      <c r="N148" s="132">
        <v>36.8</v>
      </c>
      <c r="O148" s="117" t="s">
        <v>308</v>
      </c>
      <c r="P148" s="133" t="s">
        <v>304</v>
      </c>
      <c r="Q148" s="134">
        <f t="shared" si="4"/>
        <v>40.48</v>
      </c>
      <c r="R148" s="128">
        <f t="shared" si="5"/>
        <v>42.31999999999999</v>
      </c>
    </row>
    <row r="149" spans="1:18" ht="12.75" customHeight="1">
      <c r="A149" s="330">
        <v>220268</v>
      </c>
      <c r="B149" s="330">
        <v>220268</v>
      </c>
      <c r="C149" s="330">
        <v>220268</v>
      </c>
      <c r="D149" s="330">
        <v>220268</v>
      </c>
      <c r="E149" s="330">
        <v>220268</v>
      </c>
      <c r="F149" s="331" t="s">
        <v>427</v>
      </c>
      <c r="G149" s="331"/>
      <c r="H149" s="331"/>
      <c r="I149" s="331"/>
      <c r="J149" s="331"/>
      <c r="K149" s="331"/>
      <c r="L149" s="331"/>
      <c r="M149" s="331"/>
      <c r="N149" s="132">
        <v>145.36</v>
      </c>
      <c r="O149" s="117" t="s">
        <v>308</v>
      </c>
      <c r="P149" s="133" t="s">
        <v>304</v>
      </c>
      <c r="Q149" s="134">
        <f t="shared" si="4"/>
        <v>159.89600000000002</v>
      </c>
      <c r="R149" s="128">
        <f t="shared" si="5"/>
        <v>167.16400000000002</v>
      </c>
    </row>
    <row r="150" spans="1:18" ht="12.75" customHeight="1">
      <c r="A150" s="330">
        <v>3089</v>
      </c>
      <c r="B150" s="330">
        <v>3089</v>
      </c>
      <c r="C150" s="330">
        <v>3089</v>
      </c>
      <c r="D150" s="330">
        <v>3089</v>
      </c>
      <c r="E150" s="330">
        <v>3089</v>
      </c>
      <c r="F150" s="331" t="s">
        <v>428</v>
      </c>
      <c r="G150" s="331"/>
      <c r="H150" s="331"/>
      <c r="I150" s="331"/>
      <c r="J150" s="331"/>
      <c r="K150" s="331"/>
      <c r="L150" s="331"/>
      <c r="M150" s="331"/>
      <c r="N150" s="132">
        <v>28.52</v>
      </c>
      <c r="O150" s="117" t="s">
        <v>308</v>
      </c>
      <c r="P150" s="133" t="s">
        <v>304</v>
      </c>
      <c r="Q150" s="134">
        <f t="shared" si="4"/>
        <v>31.372000000000003</v>
      </c>
      <c r="R150" s="128">
        <f t="shared" si="5"/>
        <v>32.797999999999995</v>
      </c>
    </row>
    <row r="151" spans="1:18" ht="12.75">
      <c r="A151" s="330">
        <v>465993</v>
      </c>
      <c r="B151" s="330">
        <v>465993</v>
      </c>
      <c r="C151" s="330">
        <v>465993</v>
      </c>
      <c r="D151" s="330">
        <v>465993</v>
      </c>
      <c r="E151" s="330">
        <v>465993</v>
      </c>
      <c r="F151" s="331" t="s">
        <v>429</v>
      </c>
      <c r="G151" s="331"/>
      <c r="H151" s="331"/>
      <c r="I151" s="331"/>
      <c r="J151" s="331"/>
      <c r="K151" s="331"/>
      <c r="L151" s="331"/>
      <c r="M151" s="331"/>
      <c r="N151" s="132">
        <v>265.13</v>
      </c>
      <c r="O151" s="117" t="s">
        <v>308</v>
      </c>
      <c r="P151" s="133" t="s">
        <v>304</v>
      </c>
      <c r="Q151" s="134">
        <f t="shared" si="4"/>
        <v>291.64300000000003</v>
      </c>
      <c r="R151" s="128">
        <f t="shared" si="5"/>
        <v>304.8995</v>
      </c>
    </row>
    <row r="152" spans="1:18" ht="12.75" customHeight="1">
      <c r="A152" s="330">
        <v>186760</v>
      </c>
      <c r="B152" s="330">
        <v>186760</v>
      </c>
      <c r="C152" s="330">
        <v>186760</v>
      </c>
      <c r="D152" s="330">
        <v>186760</v>
      </c>
      <c r="E152" s="330">
        <v>186760</v>
      </c>
      <c r="F152" s="331" t="s">
        <v>430</v>
      </c>
      <c r="G152" s="331"/>
      <c r="H152" s="331"/>
      <c r="I152" s="331"/>
      <c r="J152" s="331"/>
      <c r="K152" s="331"/>
      <c r="L152" s="331"/>
      <c r="M152" s="331"/>
      <c r="N152" s="132">
        <v>264.04</v>
      </c>
      <c r="O152" s="117" t="s">
        <v>308</v>
      </c>
      <c r="P152" s="133" t="s">
        <v>304</v>
      </c>
      <c r="Q152" s="134">
        <f t="shared" si="4"/>
        <v>290.4440000000001</v>
      </c>
      <c r="R152" s="128">
        <f t="shared" si="5"/>
        <v>303.646</v>
      </c>
    </row>
    <row r="153" spans="1:18" ht="12.75">
      <c r="A153" s="330">
        <v>628652</v>
      </c>
      <c r="B153" s="330">
        <v>628652</v>
      </c>
      <c r="C153" s="330">
        <v>628652</v>
      </c>
      <c r="D153" s="330">
        <v>628652</v>
      </c>
      <c r="E153" s="330">
        <v>628652</v>
      </c>
      <c r="F153" s="331" t="s">
        <v>431</v>
      </c>
      <c r="G153" s="331"/>
      <c r="H153" s="331"/>
      <c r="I153" s="331"/>
      <c r="J153" s="331"/>
      <c r="K153" s="331"/>
      <c r="L153" s="331"/>
      <c r="M153" s="331"/>
      <c r="N153" s="132">
        <v>287.46</v>
      </c>
      <c r="O153" s="117" t="s">
        <v>308</v>
      </c>
      <c r="P153" s="133" t="s">
        <v>304</v>
      </c>
      <c r="Q153" s="134">
        <f t="shared" si="4"/>
        <v>316.206</v>
      </c>
      <c r="R153" s="128">
        <f t="shared" si="5"/>
        <v>330.57899999999995</v>
      </c>
    </row>
    <row r="154" spans="1:18" ht="12.75">
      <c r="A154" s="330">
        <v>35235</v>
      </c>
      <c r="B154" s="330">
        <v>35235</v>
      </c>
      <c r="C154" s="330">
        <v>35235</v>
      </c>
      <c r="D154" s="330">
        <v>35235</v>
      </c>
      <c r="E154" s="330">
        <v>35235</v>
      </c>
      <c r="F154" s="331" t="s">
        <v>432</v>
      </c>
      <c r="G154" s="331"/>
      <c r="H154" s="331"/>
      <c r="I154" s="331"/>
      <c r="J154" s="331"/>
      <c r="K154" s="331"/>
      <c r="L154" s="331"/>
      <c r="M154" s="331"/>
      <c r="N154" s="132">
        <v>48.76</v>
      </c>
      <c r="O154" s="117" t="s">
        <v>308</v>
      </c>
      <c r="P154" s="133" t="s">
        <v>304</v>
      </c>
      <c r="Q154" s="134">
        <f t="shared" si="4"/>
        <v>53.636</v>
      </c>
      <c r="R154" s="128">
        <f t="shared" si="5"/>
        <v>56.07399999999999</v>
      </c>
    </row>
    <row r="155" spans="1:18" ht="12.75" customHeight="1">
      <c r="A155" s="330">
        <v>592757</v>
      </c>
      <c r="B155" s="330">
        <v>592757</v>
      </c>
      <c r="C155" s="330">
        <v>592757</v>
      </c>
      <c r="D155" s="330">
        <v>592757</v>
      </c>
      <c r="E155" s="330">
        <v>592757</v>
      </c>
      <c r="F155" s="331" t="s">
        <v>433</v>
      </c>
      <c r="G155" s="331"/>
      <c r="H155" s="331"/>
      <c r="I155" s="331"/>
      <c r="J155" s="331"/>
      <c r="K155" s="331"/>
      <c r="L155" s="331"/>
      <c r="M155" s="331"/>
      <c r="N155" s="132">
        <v>295.79</v>
      </c>
      <c r="O155" s="117" t="s">
        <v>308</v>
      </c>
      <c r="P155" s="133" t="s">
        <v>304</v>
      </c>
      <c r="Q155" s="134">
        <f t="shared" si="4"/>
        <v>325.369</v>
      </c>
      <c r="R155" s="128">
        <f t="shared" si="5"/>
        <v>340.1585</v>
      </c>
    </row>
    <row r="156" spans="1:18" ht="12.75" customHeight="1">
      <c r="A156" s="330">
        <v>30828</v>
      </c>
      <c r="B156" s="330">
        <v>30828</v>
      </c>
      <c r="C156" s="330">
        <v>30828</v>
      </c>
      <c r="D156" s="330">
        <v>30828</v>
      </c>
      <c r="E156" s="330">
        <v>30828</v>
      </c>
      <c r="F156" s="331" t="s">
        <v>434</v>
      </c>
      <c r="G156" s="331"/>
      <c r="H156" s="331"/>
      <c r="I156" s="331"/>
      <c r="J156" s="331"/>
      <c r="K156" s="331"/>
      <c r="L156" s="331"/>
      <c r="M156" s="331"/>
      <c r="N156" s="132">
        <v>83.87</v>
      </c>
      <c r="O156" s="117" t="s">
        <v>308</v>
      </c>
      <c r="P156" s="133" t="s">
        <v>304</v>
      </c>
      <c r="Q156" s="134">
        <f t="shared" si="4"/>
        <v>92.25700000000002</v>
      </c>
      <c r="R156" s="128">
        <f t="shared" si="5"/>
        <v>96.45049999999999</v>
      </c>
    </row>
    <row r="157" spans="1:18" ht="12.75" customHeight="1">
      <c r="A157" s="330">
        <v>35233</v>
      </c>
      <c r="B157" s="330">
        <v>35233</v>
      </c>
      <c r="C157" s="330">
        <v>35233</v>
      </c>
      <c r="D157" s="330">
        <v>35233</v>
      </c>
      <c r="E157" s="330">
        <v>35233</v>
      </c>
      <c r="F157" s="331" t="s">
        <v>435</v>
      </c>
      <c r="G157" s="331"/>
      <c r="H157" s="331"/>
      <c r="I157" s="331"/>
      <c r="J157" s="331"/>
      <c r="K157" s="331"/>
      <c r="L157" s="331"/>
      <c r="M157" s="331"/>
      <c r="N157" s="132">
        <v>47.84</v>
      </c>
      <c r="O157" s="117" t="s">
        <v>308</v>
      </c>
      <c r="P157" s="133" t="s">
        <v>304</v>
      </c>
      <c r="Q157" s="134">
        <f t="shared" si="4"/>
        <v>52.62400000000001</v>
      </c>
      <c r="R157" s="128">
        <f t="shared" si="5"/>
        <v>55.016</v>
      </c>
    </row>
    <row r="158" spans="1:18" ht="12.75">
      <c r="A158" s="330">
        <v>36652</v>
      </c>
      <c r="B158" s="330">
        <v>36652</v>
      </c>
      <c r="C158" s="330">
        <v>36652</v>
      </c>
      <c r="D158" s="330">
        <v>36652</v>
      </c>
      <c r="E158" s="330">
        <v>36652</v>
      </c>
      <c r="F158" s="331" t="s">
        <v>436</v>
      </c>
      <c r="G158" s="331"/>
      <c r="H158" s="331"/>
      <c r="I158" s="331"/>
      <c r="J158" s="331"/>
      <c r="K158" s="331"/>
      <c r="L158" s="331"/>
      <c r="M158" s="331"/>
      <c r="N158" s="132">
        <v>89.24</v>
      </c>
      <c r="O158" s="117" t="s">
        <v>308</v>
      </c>
      <c r="P158" s="133" t="s">
        <v>304</v>
      </c>
      <c r="Q158" s="134">
        <f t="shared" si="4"/>
        <v>98.164</v>
      </c>
      <c r="R158" s="128">
        <f t="shared" si="5"/>
        <v>102.62599999999999</v>
      </c>
    </row>
    <row r="159" spans="1:18" ht="12.75">
      <c r="A159" s="330">
        <v>4566</v>
      </c>
      <c r="B159" s="330">
        <v>4566</v>
      </c>
      <c r="C159" s="330">
        <v>4566</v>
      </c>
      <c r="D159" s="330">
        <v>4566</v>
      </c>
      <c r="E159" s="330">
        <v>4566</v>
      </c>
      <c r="F159" s="331" t="s">
        <v>437</v>
      </c>
      <c r="G159" s="331"/>
      <c r="H159" s="331"/>
      <c r="I159" s="331"/>
      <c r="J159" s="331"/>
      <c r="K159" s="331"/>
      <c r="L159" s="331"/>
      <c r="M159" s="331"/>
      <c r="N159" s="132">
        <v>118.8</v>
      </c>
      <c r="O159" s="117" t="s">
        <v>308</v>
      </c>
      <c r="P159" s="133" t="s">
        <v>339</v>
      </c>
      <c r="Q159" s="134">
        <f t="shared" si="4"/>
        <v>130.68</v>
      </c>
      <c r="R159" s="128">
        <f t="shared" si="5"/>
        <v>136.61999999999998</v>
      </c>
    </row>
    <row r="160" spans="1:18" ht="12.75" customHeight="1">
      <c r="A160" s="330">
        <v>74591</v>
      </c>
      <c r="B160" s="330">
        <v>74591</v>
      </c>
      <c r="C160" s="330">
        <v>74591</v>
      </c>
      <c r="D160" s="330">
        <v>74591</v>
      </c>
      <c r="E160" s="330">
        <v>74591</v>
      </c>
      <c r="F160" s="331" t="s">
        <v>438</v>
      </c>
      <c r="G160" s="331"/>
      <c r="H160" s="331"/>
      <c r="I160" s="331"/>
      <c r="J160" s="331"/>
      <c r="K160" s="331"/>
      <c r="L160" s="331"/>
      <c r="M160" s="331"/>
      <c r="N160" s="132">
        <v>280.2</v>
      </c>
      <c r="O160" s="117" t="s">
        <v>308</v>
      </c>
      <c r="P160" s="133" t="s">
        <v>339</v>
      </c>
      <c r="Q160" s="134">
        <f t="shared" si="4"/>
        <v>308.22</v>
      </c>
      <c r="R160" s="128">
        <f t="shared" si="5"/>
        <v>322.22999999999996</v>
      </c>
    </row>
    <row r="161" spans="1:18" ht="12.75">
      <c r="A161" s="330">
        <v>7083</v>
      </c>
      <c r="B161" s="330">
        <v>7083</v>
      </c>
      <c r="C161" s="330">
        <v>7083</v>
      </c>
      <c r="D161" s="330">
        <v>7083</v>
      </c>
      <c r="E161" s="330">
        <v>7083</v>
      </c>
      <c r="F161" s="331" t="s">
        <v>439</v>
      </c>
      <c r="G161" s="331"/>
      <c r="H161" s="331"/>
      <c r="I161" s="331"/>
      <c r="J161" s="331"/>
      <c r="K161" s="331"/>
      <c r="L161" s="331"/>
      <c r="M161" s="331"/>
      <c r="N161" s="132">
        <v>149.04</v>
      </c>
      <c r="O161" s="117" t="s">
        <v>308</v>
      </c>
      <c r="P161" s="133" t="s">
        <v>304</v>
      </c>
      <c r="Q161" s="134">
        <f t="shared" si="4"/>
        <v>163.94400000000002</v>
      </c>
      <c r="R161" s="128">
        <f t="shared" si="5"/>
        <v>171.396</v>
      </c>
    </row>
    <row r="162" spans="1:18" ht="12.75" customHeight="1">
      <c r="A162" s="330">
        <v>628414</v>
      </c>
      <c r="B162" s="330">
        <v>628414</v>
      </c>
      <c r="C162" s="330">
        <v>628414</v>
      </c>
      <c r="D162" s="330">
        <v>628414</v>
      </c>
      <c r="E162" s="330">
        <v>628414</v>
      </c>
      <c r="F162" s="331" t="s">
        <v>440</v>
      </c>
      <c r="G162" s="331"/>
      <c r="H162" s="331"/>
      <c r="I162" s="331"/>
      <c r="J162" s="331"/>
      <c r="K162" s="331"/>
      <c r="L162" s="331"/>
      <c r="M162" s="331"/>
      <c r="N162" s="132">
        <v>194.14</v>
      </c>
      <c r="O162" s="117" t="s">
        <v>308</v>
      </c>
      <c r="P162" s="133" t="s">
        <v>339</v>
      </c>
      <c r="Q162" s="134">
        <f t="shared" si="4"/>
        <v>213.554</v>
      </c>
      <c r="R162" s="128">
        <f t="shared" si="5"/>
        <v>223.26099999999997</v>
      </c>
    </row>
    <row r="163" spans="1:18" ht="12.75" customHeight="1">
      <c r="A163" s="330">
        <v>2199</v>
      </c>
      <c r="B163" s="330">
        <v>2199</v>
      </c>
      <c r="C163" s="330">
        <v>2199</v>
      </c>
      <c r="D163" s="330">
        <v>2199</v>
      </c>
      <c r="E163" s="330">
        <v>2199</v>
      </c>
      <c r="F163" s="331" t="s">
        <v>441</v>
      </c>
      <c r="G163" s="331"/>
      <c r="H163" s="331"/>
      <c r="I163" s="331"/>
      <c r="J163" s="331"/>
      <c r="K163" s="331"/>
      <c r="L163" s="331"/>
      <c r="M163" s="331"/>
      <c r="N163" s="132">
        <v>149.56</v>
      </c>
      <c r="O163" s="117" t="s">
        <v>308</v>
      </c>
      <c r="P163" s="133" t="s">
        <v>339</v>
      </c>
      <c r="Q163" s="134">
        <f t="shared" si="4"/>
        <v>164.51600000000002</v>
      </c>
      <c r="R163" s="128">
        <f t="shared" si="5"/>
        <v>171.994</v>
      </c>
    </row>
    <row r="164" spans="1:18" ht="12.75" customHeight="1">
      <c r="A164" s="330">
        <v>7999</v>
      </c>
      <c r="B164" s="330">
        <v>7999</v>
      </c>
      <c r="C164" s="330">
        <v>7999</v>
      </c>
      <c r="D164" s="330">
        <v>7999</v>
      </c>
      <c r="E164" s="330">
        <v>7999</v>
      </c>
      <c r="F164" s="331" t="s">
        <v>442</v>
      </c>
      <c r="G164" s="331"/>
      <c r="H164" s="331"/>
      <c r="I164" s="331"/>
      <c r="J164" s="331"/>
      <c r="K164" s="331"/>
      <c r="L164" s="331"/>
      <c r="M164" s="331"/>
      <c r="N164" s="132">
        <v>149.56</v>
      </c>
      <c r="O164" s="117" t="s">
        <v>308</v>
      </c>
      <c r="P164" s="133" t="s">
        <v>339</v>
      </c>
      <c r="Q164" s="134">
        <f t="shared" si="4"/>
        <v>164.51600000000002</v>
      </c>
      <c r="R164" s="128">
        <f t="shared" si="5"/>
        <v>171.994</v>
      </c>
    </row>
    <row r="165" spans="1:18" ht="12.75">
      <c r="A165" s="330">
        <v>59623</v>
      </c>
      <c r="B165" s="330">
        <v>59623</v>
      </c>
      <c r="C165" s="330">
        <v>59623</v>
      </c>
      <c r="D165" s="330">
        <v>59623</v>
      </c>
      <c r="E165" s="330">
        <v>59623</v>
      </c>
      <c r="F165" s="331" t="s">
        <v>443</v>
      </c>
      <c r="G165" s="331"/>
      <c r="H165" s="331"/>
      <c r="I165" s="331"/>
      <c r="J165" s="331"/>
      <c r="K165" s="331"/>
      <c r="L165" s="331"/>
      <c r="M165" s="331"/>
      <c r="N165" s="132">
        <v>227.53</v>
      </c>
      <c r="O165" s="117" t="s">
        <v>308</v>
      </c>
      <c r="P165" s="133" t="s">
        <v>304</v>
      </c>
      <c r="Q165" s="134">
        <f t="shared" si="4"/>
        <v>250.28300000000002</v>
      </c>
      <c r="R165" s="128">
        <f t="shared" si="5"/>
        <v>261.6595</v>
      </c>
    </row>
    <row r="166" spans="1:18" ht="12.75">
      <c r="A166" s="330">
        <v>67262</v>
      </c>
      <c r="B166" s="330">
        <v>67262</v>
      </c>
      <c r="C166" s="330">
        <v>67262</v>
      </c>
      <c r="D166" s="330">
        <v>67262</v>
      </c>
      <c r="E166" s="330">
        <v>67262</v>
      </c>
      <c r="F166" s="331" t="s">
        <v>444</v>
      </c>
      <c r="G166" s="331"/>
      <c r="H166" s="331"/>
      <c r="I166" s="331"/>
      <c r="J166" s="331"/>
      <c r="K166" s="331"/>
      <c r="L166" s="331"/>
      <c r="M166" s="331"/>
      <c r="N166" s="132">
        <v>364.25</v>
      </c>
      <c r="O166" s="117" t="s">
        <v>308</v>
      </c>
      <c r="P166" s="133" t="s">
        <v>304</v>
      </c>
      <c r="Q166" s="134">
        <f t="shared" si="4"/>
        <v>400.675</v>
      </c>
      <c r="R166" s="128">
        <f t="shared" si="5"/>
        <v>418.8875</v>
      </c>
    </row>
    <row r="167" spans="1:18" ht="12.75" customHeight="1">
      <c r="A167" s="330">
        <v>54825</v>
      </c>
      <c r="B167" s="330">
        <v>54825</v>
      </c>
      <c r="C167" s="330">
        <v>54825</v>
      </c>
      <c r="D167" s="330">
        <v>54825</v>
      </c>
      <c r="E167" s="330">
        <v>54825</v>
      </c>
      <c r="F167" s="331" t="s">
        <v>445</v>
      </c>
      <c r="G167" s="331"/>
      <c r="H167" s="331"/>
      <c r="I167" s="331"/>
      <c r="J167" s="331"/>
      <c r="K167" s="331"/>
      <c r="L167" s="331"/>
      <c r="M167" s="331"/>
      <c r="N167" s="132">
        <v>683.03</v>
      </c>
      <c r="O167" s="117" t="s">
        <v>308</v>
      </c>
      <c r="P167" s="133" t="s">
        <v>304</v>
      </c>
      <c r="Q167" s="134">
        <f t="shared" si="4"/>
        <v>751.3330000000001</v>
      </c>
      <c r="R167" s="128">
        <f t="shared" si="5"/>
        <v>785.4844999999999</v>
      </c>
    </row>
    <row r="168" spans="1:18" ht="12.75">
      <c r="A168" s="330">
        <v>60426</v>
      </c>
      <c r="B168" s="330">
        <v>60426</v>
      </c>
      <c r="C168" s="330">
        <v>60426</v>
      </c>
      <c r="D168" s="330">
        <v>60426</v>
      </c>
      <c r="E168" s="330">
        <v>60426</v>
      </c>
      <c r="F168" s="331" t="s">
        <v>446</v>
      </c>
      <c r="G168" s="331"/>
      <c r="H168" s="331"/>
      <c r="I168" s="331"/>
      <c r="J168" s="331"/>
      <c r="K168" s="331"/>
      <c r="L168" s="331"/>
      <c r="M168" s="331"/>
      <c r="N168" s="132">
        <v>683.03</v>
      </c>
      <c r="O168" s="117" t="s">
        <v>308</v>
      </c>
      <c r="P168" s="133" t="s">
        <v>304</v>
      </c>
      <c r="Q168" s="134">
        <f t="shared" si="4"/>
        <v>751.3330000000001</v>
      </c>
      <c r="R168" s="128">
        <f t="shared" si="5"/>
        <v>785.4844999999999</v>
      </c>
    </row>
    <row r="169" spans="1:18" ht="12.75" customHeight="1">
      <c r="A169" s="330">
        <v>11090</v>
      </c>
      <c r="B169" s="330">
        <v>11090</v>
      </c>
      <c r="C169" s="330">
        <v>11090</v>
      </c>
      <c r="D169" s="330">
        <v>11090</v>
      </c>
      <c r="E169" s="330">
        <v>11090</v>
      </c>
      <c r="F169" s="331" t="s">
        <v>447</v>
      </c>
      <c r="G169" s="331"/>
      <c r="H169" s="331"/>
      <c r="I169" s="331"/>
      <c r="J169" s="331"/>
      <c r="K169" s="331"/>
      <c r="L169" s="331"/>
      <c r="M169" s="331"/>
      <c r="N169" s="132">
        <v>852.86</v>
      </c>
      <c r="O169" s="117" t="s">
        <v>308</v>
      </c>
      <c r="P169" s="133" t="s">
        <v>304</v>
      </c>
      <c r="Q169" s="134">
        <f t="shared" si="4"/>
        <v>938.1460000000001</v>
      </c>
      <c r="R169" s="128">
        <f t="shared" si="5"/>
        <v>980.789</v>
      </c>
    </row>
    <row r="170" spans="1:18" ht="12.75">
      <c r="A170" s="330">
        <v>39215</v>
      </c>
      <c r="B170" s="330">
        <v>39215</v>
      </c>
      <c r="C170" s="330">
        <v>39215</v>
      </c>
      <c r="D170" s="330">
        <v>39215</v>
      </c>
      <c r="E170" s="330">
        <v>39215</v>
      </c>
      <c r="F170" s="331" t="s">
        <v>448</v>
      </c>
      <c r="G170" s="331"/>
      <c r="H170" s="331"/>
      <c r="I170" s="331"/>
      <c r="J170" s="331"/>
      <c r="K170" s="331"/>
      <c r="L170" s="331"/>
      <c r="M170" s="331"/>
      <c r="N170" s="132">
        <v>158.39</v>
      </c>
      <c r="O170" s="117" t="s">
        <v>308</v>
      </c>
      <c r="P170" s="133" t="s">
        <v>304</v>
      </c>
      <c r="Q170" s="134">
        <f t="shared" si="4"/>
        <v>174.22899999999998</v>
      </c>
      <c r="R170" s="128">
        <f t="shared" si="5"/>
        <v>182.14849999999998</v>
      </c>
    </row>
    <row r="171" spans="1:18" ht="12.75" customHeight="1">
      <c r="A171" s="330">
        <v>66051</v>
      </c>
      <c r="B171" s="330">
        <v>66051</v>
      </c>
      <c r="C171" s="330">
        <v>66051</v>
      </c>
      <c r="D171" s="330">
        <v>66051</v>
      </c>
      <c r="E171" s="330">
        <v>66051</v>
      </c>
      <c r="F171" s="331" t="s">
        <v>449</v>
      </c>
      <c r="G171" s="331"/>
      <c r="H171" s="331"/>
      <c r="I171" s="331"/>
      <c r="J171" s="331"/>
      <c r="K171" s="331"/>
      <c r="L171" s="331"/>
      <c r="M171" s="331"/>
      <c r="N171" s="132">
        <v>263.12</v>
      </c>
      <c r="O171" s="117" t="s">
        <v>308</v>
      </c>
      <c r="P171" s="133" t="s">
        <v>304</v>
      </c>
      <c r="Q171" s="134">
        <f t="shared" si="4"/>
        <v>289.432</v>
      </c>
      <c r="R171" s="128">
        <f t="shared" si="5"/>
        <v>302.58799999999997</v>
      </c>
    </row>
    <row r="172" spans="1:18" ht="12.75">
      <c r="A172" s="330">
        <v>40963</v>
      </c>
      <c r="B172" s="330">
        <v>40963</v>
      </c>
      <c r="C172" s="330">
        <v>40963</v>
      </c>
      <c r="D172" s="330">
        <v>40963</v>
      </c>
      <c r="E172" s="330">
        <v>40963</v>
      </c>
      <c r="F172" s="331" t="s">
        <v>450</v>
      </c>
      <c r="G172" s="331"/>
      <c r="H172" s="331"/>
      <c r="I172" s="331"/>
      <c r="J172" s="331"/>
      <c r="K172" s="331"/>
      <c r="L172" s="331"/>
      <c r="M172" s="331"/>
      <c r="N172" s="132">
        <v>298.6</v>
      </c>
      <c r="O172" s="117" t="s">
        <v>308</v>
      </c>
      <c r="P172" s="133" t="s">
        <v>304</v>
      </c>
      <c r="Q172" s="134">
        <f t="shared" si="4"/>
        <v>328.46000000000004</v>
      </c>
      <c r="R172" s="128">
        <f t="shared" si="5"/>
        <v>343.39</v>
      </c>
    </row>
    <row r="173" spans="1:18" ht="12.75">
      <c r="A173" s="330">
        <v>32269</v>
      </c>
      <c r="B173" s="330">
        <v>32269</v>
      </c>
      <c r="C173" s="330">
        <v>32269</v>
      </c>
      <c r="D173" s="330">
        <v>32269</v>
      </c>
      <c r="E173" s="330">
        <v>32269</v>
      </c>
      <c r="F173" s="331" t="s">
        <v>451</v>
      </c>
      <c r="G173" s="331"/>
      <c r="H173" s="331"/>
      <c r="I173" s="331"/>
      <c r="J173" s="331"/>
      <c r="K173" s="331"/>
      <c r="L173" s="331"/>
      <c r="M173" s="331"/>
      <c r="N173" s="132">
        <v>328.93</v>
      </c>
      <c r="O173" s="117" t="s">
        <v>308</v>
      </c>
      <c r="P173" s="133" t="s">
        <v>304</v>
      </c>
      <c r="Q173" s="134">
        <f t="shared" si="4"/>
        <v>361.82300000000004</v>
      </c>
      <c r="R173" s="128">
        <f t="shared" si="5"/>
        <v>378.2695</v>
      </c>
    </row>
    <row r="174" spans="1:18" ht="12.75" customHeight="1">
      <c r="A174" s="330">
        <v>320945</v>
      </c>
      <c r="B174" s="330">
        <v>320945</v>
      </c>
      <c r="C174" s="330">
        <v>320945</v>
      </c>
      <c r="D174" s="330">
        <v>320945</v>
      </c>
      <c r="E174" s="330">
        <v>320945</v>
      </c>
      <c r="F174" s="331" t="s">
        <v>452</v>
      </c>
      <c r="G174" s="331"/>
      <c r="H174" s="331"/>
      <c r="I174" s="331"/>
      <c r="J174" s="331"/>
      <c r="K174" s="331"/>
      <c r="L174" s="331"/>
      <c r="M174" s="331"/>
      <c r="N174" s="132">
        <v>958.88</v>
      </c>
      <c r="O174" s="117" t="s">
        <v>308</v>
      </c>
      <c r="P174" s="133" t="s">
        <v>304</v>
      </c>
      <c r="Q174" s="134">
        <f t="shared" si="4"/>
        <v>1054.768</v>
      </c>
      <c r="R174" s="128">
        <f t="shared" si="5"/>
        <v>1102.712</v>
      </c>
    </row>
    <row r="175" spans="1:18" ht="12.75" customHeight="1">
      <c r="A175" s="330">
        <v>7322</v>
      </c>
      <c r="B175" s="330">
        <v>7322</v>
      </c>
      <c r="C175" s="330">
        <v>7322</v>
      </c>
      <c r="D175" s="330">
        <v>7322</v>
      </c>
      <c r="E175" s="330">
        <v>7322</v>
      </c>
      <c r="F175" s="331" t="s">
        <v>453</v>
      </c>
      <c r="G175" s="331"/>
      <c r="H175" s="331"/>
      <c r="I175" s="331"/>
      <c r="J175" s="331"/>
      <c r="K175" s="331"/>
      <c r="L175" s="331"/>
      <c r="M175" s="331"/>
      <c r="N175" s="132">
        <v>958.88</v>
      </c>
      <c r="O175" s="117" t="s">
        <v>308</v>
      </c>
      <c r="P175" s="133" t="s">
        <v>304</v>
      </c>
      <c r="Q175" s="134">
        <f t="shared" si="4"/>
        <v>1054.768</v>
      </c>
      <c r="R175" s="128">
        <f t="shared" si="5"/>
        <v>1102.712</v>
      </c>
    </row>
    <row r="176" spans="1:18" ht="12.75" customHeight="1">
      <c r="A176" s="330">
        <v>36376</v>
      </c>
      <c r="B176" s="330">
        <v>36376</v>
      </c>
      <c r="C176" s="330">
        <v>36376</v>
      </c>
      <c r="D176" s="330">
        <v>36376</v>
      </c>
      <c r="E176" s="330">
        <v>36376</v>
      </c>
      <c r="F176" s="331" t="s">
        <v>454</v>
      </c>
      <c r="G176" s="331"/>
      <c r="H176" s="331"/>
      <c r="I176" s="331"/>
      <c r="J176" s="331"/>
      <c r="K176" s="331"/>
      <c r="L176" s="331"/>
      <c r="M176" s="331"/>
      <c r="N176" s="135">
        <v>1124.16</v>
      </c>
      <c r="O176" s="117" t="s">
        <v>304</v>
      </c>
      <c r="P176" s="133" t="s">
        <v>304</v>
      </c>
      <c r="Q176" s="134">
        <f t="shared" si="4"/>
        <v>1236.5760000000002</v>
      </c>
      <c r="R176" s="128">
        <f t="shared" si="5"/>
        <v>1292.784</v>
      </c>
    </row>
    <row r="177" spans="1:18" ht="12.75">
      <c r="A177" s="330">
        <v>378330</v>
      </c>
      <c r="B177" s="330">
        <v>378330</v>
      </c>
      <c r="C177" s="330">
        <v>378330</v>
      </c>
      <c r="D177" s="330">
        <v>378330</v>
      </c>
      <c r="E177" s="330">
        <v>378330</v>
      </c>
      <c r="F177" s="331" t="s">
        <v>455</v>
      </c>
      <c r="G177" s="331"/>
      <c r="H177" s="331"/>
      <c r="I177" s="331"/>
      <c r="J177" s="331"/>
      <c r="K177" s="331"/>
      <c r="L177" s="331"/>
      <c r="M177" s="331"/>
      <c r="N177" s="135">
        <v>1377.74</v>
      </c>
      <c r="O177" s="117" t="s">
        <v>308</v>
      </c>
      <c r="P177" s="133" t="s">
        <v>304</v>
      </c>
      <c r="Q177" s="134">
        <f t="shared" si="4"/>
        <v>1515.5140000000001</v>
      </c>
      <c r="R177" s="128">
        <f t="shared" si="5"/>
        <v>1584.4009999999998</v>
      </c>
    </row>
    <row r="178" spans="1:18" ht="12.75" customHeight="1">
      <c r="A178" s="330">
        <v>553402</v>
      </c>
      <c r="B178" s="330">
        <v>553402</v>
      </c>
      <c r="C178" s="330">
        <v>553402</v>
      </c>
      <c r="D178" s="330">
        <v>553402</v>
      </c>
      <c r="E178" s="330">
        <v>553402</v>
      </c>
      <c r="F178" s="331" t="s">
        <v>456</v>
      </c>
      <c r="G178" s="331"/>
      <c r="H178" s="331"/>
      <c r="I178" s="331"/>
      <c r="J178" s="331"/>
      <c r="K178" s="331"/>
      <c r="L178" s="331"/>
      <c r="M178" s="331"/>
      <c r="N178" s="135">
        <v>1826.22</v>
      </c>
      <c r="O178" s="117" t="s">
        <v>308</v>
      </c>
      <c r="P178" s="133" t="s">
        <v>304</v>
      </c>
      <c r="Q178" s="134">
        <f t="shared" si="4"/>
        <v>2008.842</v>
      </c>
      <c r="R178" s="128">
        <f t="shared" si="5"/>
        <v>2100.153</v>
      </c>
    </row>
    <row r="179" spans="1:18" ht="12.75" customHeight="1">
      <c r="A179" s="330">
        <v>159042</v>
      </c>
      <c r="B179" s="330">
        <v>159042</v>
      </c>
      <c r="C179" s="330">
        <v>159042</v>
      </c>
      <c r="D179" s="330">
        <v>159042</v>
      </c>
      <c r="E179" s="330">
        <v>159042</v>
      </c>
      <c r="F179" s="331" t="s">
        <v>457</v>
      </c>
      <c r="G179" s="331"/>
      <c r="H179" s="331"/>
      <c r="I179" s="331"/>
      <c r="J179" s="331"/>
      <c r="K179" s="331"/>
      <c r="L179" s="331"/>
      <c r="M179" s="331"/>
      <c r="N179" s="135">
        <v>2851.32</v>
      </c>
      <c r="O179" s="117" t="s">
        <v>308</v>
      </c>
      <c r="P179" s="133" t="s">
        <v>304</v>
      </c>
      <c r="Q179" s="134">
        <f t="shared" si="4"/>
        <v>3136.452</v>
      </c>
      <c r="R179" s="128">
        <f t="shared" si="5"/>
        <v>3279.018</v>
      </c>
    </row>
    <row r="180" spans="1:18" ht="12.75" customHeight="1">
      <c r="A180" s="330">
        <v>38976</v>
      </c>
      <c r="B180" s="330">
        <v>38976</v>
      </c>
      <c r="C180" s="330">
        <v>38976</v>
      </c>
      <c r="D180" s="330">
        <v>38976</v>
      </c>
      <c r="E180" s="330">
        <v>38976</v>
      </c>
      <c r="F180" s="331" t="s">
        <v>458</v>
      </c>
      <c r="G180" s="331"/>
      <c r="H180" s="331"/>
      <c r="I180" s="331"/>
      <c r="J180" s="331"/>
      <c r="K180" s="331"/>
      <c r="L180" s="331"/>
      <c r="M180" s="331"/>
      <c r="N180" s="135">
        <v>2107.62</v>
      </c>
      <c r="O180" s="117" t="s">
        <v>308</v>
      </c>
      <c r="P180" s="133" t="s">
        <v>304</v>
      </c>
      <c r="Q180" s="134">
        <f t="shared" si="4"/>
        <v>2318.382</v>
      </c>
      <c r="R180" s="128">
        <f t="shared" si="5"/>
        <v>2423.7629999999995</v>
      </c>
    </row>
    <row r="181" spans="1:18" ht="12.75">
      <c r="A181" s="330">
        <v>34927</v>
      </c>
      <c r="B181" s="330">
        <v>34927</v>
      </c>
      <c r="C181" s="330">
        <v>34927</v>
      </c>
      <c r="D181" s="330">
        <v>34927</v>
      </c>
      <c r="E181" s="330">
        <v>34927</v>
      </c>
      <c r="F181" s="331" t="s">
        <v>459</v>
      </c>
      <c r="G181" s="331"/>
      <c r="H181" s="331"/>
      <c r="I181" s="331"/>
      <c r="J181" s="331"/>
      <c r="K181" s="331"/>
      <c r="L181" s="331"/>
      <c r="M181" s="331"/>
      <c r="N181" s="135">
        <v>2162.87</v>
      </c>
      <c r="O181" s="117" t="s">
        <v>308</v>
      </c>
      <c r="P181" s="133" t="s">
        <v>304</v>
      </c>
      <c r="Q181" s="134">
        <f t="shared" si="4"/>
        <v>2379.157</v>
      </c>
      <c r="R181" s="128">
        <f t="shared" si="5"/>
        <v>2487.3005</v>
      </c>
    </row>
    <row r="182" spans="1:18" ht="12.75">
      <c r="A182" s="330">
        <v>21009</v>
      </c>
      <c r="B182" s="330">
        <v>21009</v>
      </c>
      <c r="C182" s="330">
        <v>21009</v>
      </c>
      <c r="D182" s="330">
        <v>21009</v>
      </c>
      <c r="E182" s="330">
        <v>21009</v>
      </c>
      <c r="F182" s="331" t="s">
        <v>460</v>
      </c>
      <c r="G182" s="331"/>
      <c r="H182" s="331"/>
      <c r="I182" s="331"/>
      <c r="J182" s="331"/>
      <c r="K182" s="331"/>
      <c r="L182" s="331"/>
      <c r="M182" s="331"/>
      <c r="N182" s="135">
        <v>3200.66</v>
      </c>
      <c r="O182" s="117" t="s">
        <v>308</v>
      </c>
      <c r="P182" s="133" t="s">
        <v>304</v>
      </c>
      <c r="Q182" s="134">
        <f t="shared" si="4"/>
        <v>3520.726</v>
      </c>
      <c r="R182" s="128">
        <f t="shared" si="5"/>
        <v>3680.7589999999996</v>
      </c>
    </row>
    <row r="183" spans="1:18" ht="12.75" customHeight="1">
      <c r="A183" s="330">
        <v>487369</v>
      </c>
      <c r="B183" s="330">
        <v>487369</v>
      </c>
      <c r="C183" s="330">
        <v>487369</v>
      </c>
      <c r="D183" s="330">
        <v>487369</v>
      </c>
      <c r="E183" s="330">
        <v>487369</v>
      </c>
      <c r="F183" s="331" t="s">
        <v>461</v>
      </c>
      <c r="G183" s="331"/>
      <c r="H183" s="331"/>
      <c r="I183" s="331"/>
      <c r="J183" s="331"/>
      <c r="K183" s="331"/>
      <c r="L183" s="331"/>
      <c r="M183" s="331"/>
      <c r="N183" s="135">
        <v>1347.8</v>
      </c>
      <c r="O183" s="117" t="s">
        <v>308</v>
      </c>
      <c r="P183" s="133" t="s">
        <v>304</v>
      </c>
      <c r="Q183" s="134">
        <f t="shared" si="4"/>
        <v>1482.5800000000002</v>
      </c>
      <c r="R183" s="128">
        <f t="shared" si="5"/>
        <v>1549.9699999999998</v>
      </c>
    </row>
    <row r="184" spans="1:18" ht="12.75" customHeight="1">
      <c r="A184" s="330">
        <v>74325</v>
      </c>
      <c r="B184" s="330">
        <v>74325</v>
      </c>
      <c r="C184" s="330">
        <v>74325</v>
      </c>
      <c r="D184" s="330">
        <v>74325</v>
      </c>
      <c r="E184" s="330">
        <v>74325</v>
      </c>
      <c r="F184" s="331" t="s">
        <v>462</v>
      </c>
      <c r="G184" s="331"/>
      <c r="H184" s="331"/>
      <c r="I184" s="331"/>
      <c r="J184" s="331"/>
      <c r="K184" s="331"/>
      <c r="L184" s="331"/>
      <c r="M184" s="331"/>
      <c r="N184" s="135">
        <v>3755.74</v>
      </c>
      <c r="O184" s="117" t="s">
        <v>308</v>
      </c>
      <c r="P184" s="133" t="s">
        <v>304</v>
      </c>
      <c r="Q184" s="134">
        <f t="shared" si="4"/>
        <v>4131.314</v>
      </c>
      <c r="R184" s="128">
        <f t="shared" si="5"/>
        <v>4319.101</v>
      </c>
    </row>
    <row r="185" spans="1:18" ht="12.75">
      <c r="A185" s="330">
        <v>18251</v>
      </c>
      <c r="B185" s="330">
        <v>18251</v>
      </c>
      <c r="C185" s="330">
        <v>18251</v>
      </c>
      <c r="D185" s="330">
        <v>18251</v>
      </c>
      <c r="E185" s="330">
        <v>18251</v>
      </c>
      <c r="F185" s="331" t="s">
        <v>463</v>
      </c>
      <c r="G185" s="331"/>
      <c r="H185" s="331"/>
      <c r="I185" s="331"/>
      <c r="J185" s="331"/>
      <c r="K185" s="331"/>
      <c r="L185" s="331"/>
      <c r="M185" s="331"/>
      <c r="N185" s="135">
        <v>10050.81</v>
      </c>
      <c r="O185" s="117" t="s">
        <v>308</v>
      </c>
      <c r="P185" s="133" t="s">
        <v>304</v>
      </c>
      <c r="Q185" s="134">
        <f t="shared" si="4"/>
        <v>11055.891</v>
      </c>
      <c r="R185" s="128">
        <f t="shared" si="5"/>
        <v>11558.431499999999</v>
      </c>
    </row>
    <row r="186" spans="1:18" ht="12.75" customHeight="1">
      <c r="A186" s="330">
        <v>8378</v>
      </c>
      <c r="B186" s="330">
        <v>8378</v>
      </c>
      <c r="C186" s="330">
        <v>8378</v>
      </c>
      <c r="D186" s="330">
        <v>8378</v>
      </c>
      <c r="E186" s="330">
        <v>8378</v>
      </c>
      <c r="F186" s="331" t="s">
        <v>464</v>
      </c>
      <c r="G186" s="331"/>
      <c r="H186" s="331"/>
      <c r="I186" s="331"/>
      <c r="J186" s="331"/>
      <c r="K186" s="331"/>
      <c r="L186" s="331"/>
      <c r="M186" s="331"/>
      <c r="N186" s="135">
        <v>4881.51</v>
      </c>
      <c r="O186" s="117" t="s">
        <v>308</v>
      </c>
      <c r="P186" s="133" t="s">
        <v>304</v>
      </c>
      <c r="Q186" s="134">
        <f t="shared" si="4"/>
        <v>5369.661000000001</v>
      </c>
      <c r="R186" s="128">
        <f t="shared" si="5"/>
        <v>5613.7365</v>
      </c>
    </row>
    <row r="187" spans="1:18" ht="12.75">
      <c r="A187" s="330">
        <v>8110</v>
      </c>
      <c r="B187" s="330">
        <v>8110</v>
      </c>
      <c r="C187" s="330">
        <v>8110</v>
      </c>
      <c r="D187" s="330">
        <v>8110</v>
      </c>
      <c r="E187" s="330">
        <v>8110</v>
      </c>
      <c r="F187" s="331" t="s">
        <v>465</v>
      </c>
      <c r="G187" s="331"/>
      <c r="H187" s="331"/>
      <c r="I187" s="331"/>
      <c r="J187" s="331"/>
      <c r="K187" s="331"/>
      <c r="L187" s="331"/>
      <c r="M187" s="331"/>
      <c r="N187" s="135">
        <v>20968.07</v>
      </c>
      <c r="O187" s="117" t="s">
        <v>308</v>
      </c>
      <c r="P187" s="133" t="s">
        <v>304</v>
      </c>
      <c r="Q187" s="134">
        <f t="shared" si="4"/>
        <v>23064.877</v>
      </c>
      <c r="R187" s="128">
        <f t="shared" si="5"/>
        <v>24113.280499999997</v>
      </c>
    </row>
    <row r="188" spans="1:18" ht="12.75">
      <c r="A188" s="330">
        <v>60509</v>
      </c>
      <c r="B188" s="330">
        <v>60509</v>
      </c>
      <c r="C188" s="330">
        <v>60509</v>
      </c>
      <c r="D188" s="330">
        <v>60509</v>
      </c>
      <c r="E188" s="330">
        <v>60509</v>
      </c>
      <c r="F188" s="331" t="s">
        <v>466</v>
      </c>
      <c r="G188" s="331"/>
      <c r="H188" s="331"/>
      <c r="I188" s="331"/>
      <c r="J188" s="331"/>
      <c r="K188" s="331"/>
      <c r="L188" s="331"/>
      <c r="M188" s="331"/>
      <c r="N188" s="135">
        <v>6030.84</v>
      </c>
      <c r="O188" s="117" t="s">
        <v>308</v>
      </c>
      <c r="P188" s="133" t="s">
        <v>304</v>
      </c>
      <c r="Q188" s="134">
        <f t="shared" si="4"/>
        <v>6633.924000000001</v>
      </c>
      <c r="R188" s="128">
        <f t="shared" si="5"/>
        <v>6935.465999999999</v>
      </c>
    </row>
    <row r="189" spans="1:18" ht="12.75" customHeight="1">
      <c r="A189" s="330">
        <v>6964</v>
      </c>
      <c r="B189" s="330">
        <v>6964</v>
      </c>
      <c r="C189" s="330">
        <v>6964</v>
      </c>
      <c r="D189" s="330">
        <v>6964</v>
      </c>
      <c r="E189" s="330">
        <v>6964</v>
      </c>
      <c r="F189" s="331" t="s">
        <v>467</v>
      </c>
      <c r="G189" s="331"/>
      <c r="H189" s="331"/>
      <c r="I189" s="331"/>
      <c r="J189" s="331"/>
      <c r="K189" s="331"/>
      <c r="L189" s="331"/>
      <c r="M189" s="331"/>
      <c r="N189" s="135">
        <v>7220.77</v>
      </c>
      <c r="O189" s="117" t="s">
        <v>308</v>
      </c>
      <c r="P189" s="133" t="s">
        <v>339</v>
      </c>
      <c r="Q189" s="134">
        <f t="shared" si="4"/>
        <v>7942.847000000002</v>
      </c>
      <c r="R189" s="128">
        <f t="shared" si="5"/>
        <v>8303.8855</v>
      </c>
    </row>
    <row r="190" spans="1:18" ht="12.75">
      <c r="A190" s="330">
        <v>158331</v>
      </c>
      <c r="B190" s="330">
        <v>158331</v>
      </c>
      <c r="C190" s="330">
        <v>158331</v>
      </c>
      <c r="D190" s="330">
        <v>158331</v>
      </c>
      <c r="E190" s="330">
        <v>158331</v>
      </c>
      <c r="F190" s="331" t="s">
        <v>468</v>
      </c>
      <c r="G190" s="331"/>
      <c r="H190" s="331"/>
      <c r="I190" s="331"/>
      <c r="J190" s="331"/>
      <c r="K190" s="331"/>
      <c r="L190" s="331"/>
      <c r="M190" s="331"/>
      <c r="N190" s="135">
        <v>7880.52</v>
      </c>
      <c r="O190" s="117" t="s">
        <v>308</v>
      </c>
      <c r="P190" s="133" t="s">
        <v>304</v>
      </c>
      <c r="Q190" s="134">
        <f t="shared" si="4"/>
        <v>8668.572000000002</v>
      </c>
      <c r="R190" s="128">
        <f t="shared" si="5"/>
        <v>9062.598</v>
      </c>
    </row>
    <row r="191" spans="1:18" ht="12.75">
      <c r="A191" s="330">
        <v>3326</v>
      </c>
      <c r="B191" s="330">
        <v>3326</v>
      </c>
      <c r="C191" s="330">
        <v>3326</v>
      </c>
      <c r="D191" s="330">
        <v>3326</v>
      </c>
      <c r="E191" s="330">
        <v>3326</v>
      </c>
      <c r="F191" s="331" t="s">
        <v>312</v>
      </c>
      <c r="G191" s="331"/>
      <c r="H191" s="331"/>
      <c r="I191" s="331"/>
      <c r="J191" s="331"/>
      <c r="K191" s="331"/>
      <c r="L191" s="331"/>
      <c r="M191" s="331"/>
      <c r="N191" s="132">
        <v>66.89</v>
      </c>
      <c r="O191" s="117" t="s">
        <v>308</v>
      </c>
      <c r="P191" s="133" t="s">
        <v>304</v>
      </c>
      <c r="Q191" s="134">
        <f t="shared" si="4"/>
        <v>73.57900000000001</v>
      </c>
      <c r="R191" s="128">
        <f t="shared" si="5"/>
        <v>76.92349999999999</v>
      </c>
    </row>
    <row r="192" spans="1:18" ht="12.75" customHeight="1">
      <c r="A192" s="330">
        <v>36405</v>
      </c>
      <c r="B192" s="330">
        <v>36405</v>
      </c>
      <c r="C192" s="330">
        <v>36405</v>
      </c>
      <c r="D192" s="330">
        <v>36405</v>
      </c>
      <c r="E192" s="330">
        <v>36405</v>
      </c>
      <c r="F192" s="331" t="s">
        <v>469</v>
      </c>
      <c r="G192" s="331"/>
      <c r="H192" s="331"/>
      <c r="I192" s="331"/>
      <c r="J192" s="331"/>
      <c r="K192" s="331"/>
      <c r="L192" s="331"/>
      <c r="M192" s="331"/>
      <c r="N192" s="132">
        <v>25.76</v>
      </c>
      <c r="O192" s="117" t="s">
        <v>308</v>
      </c>
      <c r="P192" s="133" t="s">
        <v>304</v>
      </c>
      <c r="Q192" s="134">
        <f t="shared" si="4"/>
        <v>28.336000000000006</v>
      </c>
      <c r="R192" s="128">
        <f t="shared" si="5"/>
        <v>29.624</v>
      </c>
    </row>
    <row r="193" spans="1:18" ht="12.75">
      <c r="A193" s="330">
        <v>18252</v>
      </c>
      <c r="B193" s="330">
        <v>18252</v>
      </c>
      <c r="C193" s="330">
        <v>18252</v>
      </c>
      <c r="D193" s="330">
        <v>18252</v>
      </c>
      <c r="E193" s="330">
        <v>18252</v>
      </c>
      <c r="F193" s="331" t="s">
        <v>470</v>
      </c>
      <c r="G193" s="331"/>
      <c r="H193" s="331"/>
      <c r="I193" s="331"/>
      <c r="J193" s="331"/>
      <c r="K193" s="331"/>
      <c r="L193" s="331"/>
      <c r="M193" s="331"/>
      <c r="N193" s="132">
        <v>76.47</v>
      </c>
      <c r="O193" s="117" t="s">
        <v>308</v>
      </c>
      <c r="P193" s="133" t="s">
        <v>304</v>
      </c>
      <c r="Q193" s="134">
        <f t="shared" si="4"/>
        <v>84.117</v>
      </c>
      <c r="R193" s="128">
        <f t="shared" si="5"/>
        <v>87.94049999999999</v>
      </c>
    </row>
    <row r="194" spans="1:18" ht="12.75">
      <c r="A194" s="330">
        <v>13357</v>
      </c>
      <c r="B194" s="330">
        <v>13357</v>
      </c>
      <c r="C194" s="330">
        <v>13357</v>
      </c>
      <c r="D194" s="330">
        <v>13357</v>
      </c>
      <c r="E194" s="330">
        <v>13357</v>
      </c>
      <c r="F194" s="331" t="s">
        <v>471</v>
      </c>
      <c r="G194" s="331"/>
      <c r="H194" s="331"/>
      <c r="I194" s="331"/>
      <c r="J194" s="331"/>
      <c r="K194" s="331"/>
      <c r="L194" s="331"/>
      <c r="M194" s="331"/>
      <c r="N194" s="132">
        <v>17.48</v>
      </c>
      <c r="O194" s="117" t="s">
        <v>308</v>
      </c>
      <c r="P194" s="133" t="s">
        <v>304</v>
      </c>
      <c r="Q194" s="134">
        <f t="shared" si="4"/>
        <v>19.228</v>
      </c>
      <c r="R194" s="128">
        <f t="shared" si="5"/>
        <v>20.102</v>
      </c>
    </row>
    <row r="195" spans="1:18" ht="13.5" customHeight="1">
      <c r="A195" s="330">
        <v>29446</v>
      </c>
      <c r="B195" s="330">
        <v>29446</v>
      </c>
      <c r="C195" s="330">
        <v>29446</v>
      </c>
      <c r="D195" s="330">
        <v>29446</v>
      </c>
      <c r="E195" s="330">
        <v>29446</v>
      </c>
      <c r="F195" s="331" t="s">
        <v>472</v>
      </c>
      <c r="G195" s="331"/>
      <c r="H195" s="331"/>
      <c r="I195" s="331"/>
      <c r="J195" s="331"/>
      <c r="K195" s="331"/>
      <c r="L195" s="331"/>
      <c r="M195" s="331"/>
      <c r="N195" s="132">
        <v>11.04</v>
      </c>
      <c r="O195" s="117" t="s">
        <v>308</v>
      </c>
      <c r="P195" s="133" t="s">
        <v>304</v>
      </c>
      <c r="Q195" s="134">
        <f t="shared" si="4"/>
        <v>12.144</v>
      </c>
      <c r="R195" s="128">
        <f t="shared" si="5"/>
        <v>12.695999999999998</v>
      </c>
    </row>
    <row r="196" spans="1:18" ht="12.75">
      <c r="A196" s="330">
        <v>7866</v>
      </c>
      <c r="B196" s="330">
        <v>7866</v>
      </c>
      <c r="C196" s="330">
        <v>7866</v>
      </c>
      <c r="D196" s="330">
        <v>7866</v>
      </c>
      <c r="E196" s="330">
        <v>7866</v>
      </c>
      <c r="F196" s="331" t="s">
        <v>473</v>
      </c>
      <c r="G196" s="331"/>
      <c r="H196" s="331"/>
      <c r="I196" s="331"/>
      <c r="J196" s="331"/>
      <c r="K196" s="331"/>
      <c r="L196" s="331"/>
      <c r="M196" s="331"/>
      <c r="N196" s="135">
        <v>2182.24</v>
      </c>
      <c r="O196" s="117" t="s">
        <v>308</v>
      </c>
      <c r="P196" s="133" t="s">
        <v>304</v>
      </c>
      <c r="Q196" s="134">
        <f t="shared" si="4"/>
        <v>2400.464</v>
      </c>
      <c r="R196" s="128">
        <f t="shared" si="5"/>
        <v>2509.5759999999996</v>
      </c>
    </row>
    <row r="197" spans="1:18" ht="12.75">
      <c r="A197" s="330">
        <v>586457</v>
      </c>
      <c r="B197" s="330">
        <v>586457</v>
      </c>
      <c r="C197" s="330">
        <v>586457</v>
      </c>
      <c r="D197" s="330">
        <v>586457</v>
      </c>
      <c r="E197" s="330">
        <v>586457</v>
      </c>
      <c r="F197" s="331" t="s">
        <v>474</v>
      </c>
      <c r="G197" s="331"/>
      <c r="H197" s="331"/>
      <c r="I197" s="331"/>
      <c r="J197" s="331"/>
      <c r="K197" s="331"/>
      <c r="L197" s="331"/>
      <c r="M197" s="331"/>
      <c r="N197" s="132">
        <v>69.4</v>
      </c>
      <c r="O197" s="117" t="s">
        <v>308</v>
      </c>
      <c r="P197" s="133" t="s">
        <v>339</v>
      </c>
      <c r="Q197" s="134">
        <f t="shared" si="4"/>
        <v>76.34000000000002</v>
      </c>
      <c r="R197" s="128">
        <f t="shared" si="5"/>
        <v>79.81</v>
      </c>
    </row>
    <row r="198" spans="1:18" ht="12.75">
      <c r="A198" s="330">
        <v>3873</v>
      </c>
      <c r="B198" s="330">
        <v>3873</v>
      </c>
      <c r="C198" s="330">
        <v>3873</v>
      </c>
      <c r="D198" s="330">
        <v>3873</v>
      </c>
      <c r="E198" s="330">
        <v>3873</v>
      </c>
      <c r="F198" s="331" t="s">
        <v>475</v>
      </c>
      <c r="G198" s="331"/>
      <c r="H198" s="331"/>
      <c r="I198" s="331"/>
      <c r="J198" s="331"/>
      <c r="K198" s="331"/>
      <c r="L198" s="331"/>
      <c r="M198" s="331"/>
      <c r="N198" s="132">
        <v>91.6</v>
      </c>
      <c r="O198" s="117" t="s">
        <v>308</v>
      </c>
      <c r="P198" s="133" t="s">
        <v>339</v>
      </c>
      <c r="Q198" s="134">
        <f t="shared" si="4"/>
        <v>100.76</v>
      </c>
      <c r="R198" s="128">
        <f t="shared" si="5"/>
        <v>105.33999999999999</v>
      </c>
    </row>
    <row r="199" spans="1:18" ht="12.75">
      <c r="A199" s="330">
        <v>62710</v>
      </c>
      <c r="B199" s="330">
        <v>62710</v>
      </c>
      <c r="C199" s="330">
        <v>62710</v>
      </c>
      <c r="D199" s="330">
        <v>62710</v>
      </c>
      <c r="E199" s="330">
        <v>62710</v>
      </c>
      <c r="F199" s="331" t="s">
        <v>476</v>
      </c>
      <c r="G199" s="331"/>
      <c r="H199" s="331"/>
      <c r="I199" s="331"/>
      <c r="J199" s="331"/>
      <c r="K199" s="331"/>
      <c r="L199" s="331"/>
      <c r="M199" s="331"/>
      <c r="N199" s="132">
        <v>47.84</v>
      </c>
      <c r="O199" s="117" t="s">
        <v>308</v>
      </c>
      <c r="P199" s="133" t="s">
        <v>304</v>
      </c>
      <c r="Q199" s="134">
        <f t="shared" si="4"/>
        <v>52.62400000000001</v>
      </c>
      <c r="R199" s="128">
        <f t="shared" si="5"/>
        <v>55.016</v>
      </c>
    </row>
    <row r="200" spans="1:18" ht="12.75">
      <c r="A200" s="330">
        <v>20531</v>
      </c>
      <c r="B200" s="330">
        <v>20531</v>
      </c>
      <c r="C200" s="330">
        <v>20531</v>
      </c>
      <c r="D200" s="330">
        <v>20531</v>
      </c>
      <c r="E200" s="330">
        <v>20531</v>
      </c>
      <c r="F200" s="331" t="s">
        <v>477</v>
      </c>
      <c r="G200" s="331"/>
      <c r="H200" s="331"/>
      <c r="I200" s="331"/>
      <c r="J200" s="331"/>
      <c r="K200" s="331"/>
      <c r="L200" s="331"/>
      <c r="M200" s="331"/>
      <c r="N200" s="132">
        <v>776.61</v>
      </c>
      <c r="O200" s="117" t="s">
        <v>308</v>
      </c>
      <c r="P200" s="133" t="s">
        <v>304</v>
      </c>
      <c r="Q200" s="134">
        <f t="shared" si="4"/>
        <v>854.2710000000001</v>
      </c>
      <c r="R200" s="128">
        <f t="shared" si="5"/>
        <v>893.1015</v>
      </c>
    </row>
    <row r="201" spans="1:18" ht="12.75">
      <c r="A201" s="330">
        <v>18499</v>
      </c>
      <c r="B201" s="330">
        <v>18499</v>
      </c>
      <c r="C201" s="330">
        <v>18499</v>
      </c>
      <c r="D201" s="330">
        <v>18499</v>
      </c>
      <c r="E201" s="330">
        <v>18499</v>
      </c>
      <c r="F201" s="331" t="s">
        <v>478</v>
      </c>
      <c r="G201" s="331"/>
      <c r="H201" s="331"/>
      <c r="I201" s="331"/>
      <c r="J201" s="331"/>
      <c r="K201" s="331"/>
      <c r="L201" s="331"/>
      <c r="M201" s="331"/>
      <c r="N201" s="132">
        <v>80.96</v>
      </c>
      <c r="O201" s="117" t="s">
        <v>308</v>
      </c>
      <c r="P201" s="133" t="s">
        <v>304</v>
      </c>
      <c r="Q201" s="134">
        <f t="shared" si="4"/>
        <v>89.056</v>
      </c>
      <c r="R201" s="128">
        <f t="shared" si="5"/>
        <v>93.10399999999998</v>
      </c>
    </row>
    <row r="202" spans="1:18" ht="15">
      <c r="A202" s="115"/>
      <c r="B202" s="116" t="s">
        <v>175</v>
      </c>
      <c r="C202" s="335" t="s">
        <v>479</v>
      </c>
      <c r="D202" s="335"/>
      <c r="E202" s="335"/>
      <c r="F202" s="335"/>
      <c r="G202" s="335"/>
      <c r="H202" s="335"/>
      <c r="I202" s="335"/>
      <c r="J202" s="335"/>
      <c r="K202" s="335"/>
      <c r="L202" s="335"/>
      <c r="M202" s="335"/>
      <c r="N202" s="122"/>
      <c r="O202" s="114"/>
      <c r="P202" s="130"/>
      <c r="Q202" s="134">
        <f aca="true" t="shared" si="6" ref="Q202:Q265">N202*1.1</f>
        <v>0</v>
      </c>
      <c r="R202" s="128">
        <f aca="true" t="shared" si="7" ref="R202:R265">N202*1.15</f>
        <v>0</v>
      </c>
    </row>
    <row r="203" spans="1:18" ht="12.75">
      <c r="A203" s="330">
        <v>19910</v>
      </c>
      <c r="B203" s="330">
        <v>19910</v>
      </c>
      <c r="C203" s="330">
        <v>19910</v>
      </c>
      <c r="D203" s="330">
        <v>19910</v>
      </c>
      <c r="E203" s="330">
        <v>19910</v>
      </c>
      <c r="F203" s="331" t="s">
        <v>480</v>
      </c>
      <c r="G203" s="331"/>
      <c r="H203" s="331"/>
      <c r="I203" s="331"/>
      <c r="J203" s="331"/>
      <c r="K203" s="331"/>
      <c r="L203" s="331"/>
      <c r="M203" s="331"/>
      <c r="N203" s="132">
        <v>46.55</v>
      </c>
      <c r="O203" s="117" t="s">
        <v>308</v>
      </c>
      <c r="P203" s="133" t="s">
        <v>304</v>
      </c>
      <c r="Q203" s="134">
        <f t="shared" si="6"/>
        <v>51.205</v>
      </c>
      <c r="R203" s="128">
        <f t="shared" si="7"/>
        <v>53.53249999999999</v>
      </c>
    </row>
    <row r="204" spans="1:18" ht="12.75">
      <c r="A204" s="330">
        <v>3357</v>
      </c>
      <c r="B204" s="330">
        <v>3357</v>
      </c>
      <c r="C204" s="330">
        <v>3357</v>
      </c>
      <c r="D204" s="330">
        <v>3357</v>
      </c>
      <c r="E204" s="330">
        <v>3357</v>
      </c>
      <c r="F204" s="331" t="s">
        <v>481</v>
      </c>
      <c r="G204" s="331"/>
      <c r="H204" s="331"/>
      <c r="I204" s="331"/>
      <c r="J204" s="331"/>
      <c r="K204" s="331"/>
      <c r="L204" s="331"/>
      <c r="M204" s="331"/>
      <c r="N204" s="132">
        <v>50.36</v>
      </c>
      <c r="O204" s="117" t="s">
        <v>308</v>
      </c>
      <c r="P204" s="133" t="s">
        <v>339</v>
      </c>
      <c r="Q204" s="134">
        <f t="shared" si="6"/>
        <v>55.396</v>
      </c>
      <c r="R204" s="128">
        <f t="shared" si="7"/>
        <v>57.913999999999994</v>
      </c>
    </row>
    <row r="205" spans="1:18" ht="12.75">
      <c r="A205" s="330">
        <v>2029</v>
      </c>
      <c r="B205" s="330">
        <v>2029</v>
      </c>
      <c r="C205" s="330">
        <v>2029</v>
      </c>
      <c r="D205" s="330">
        <v>2029</v>
      </c>
      <c r="E205" s="330">
        <v>2029</v>
      </c>
      <c r="F205" s="331" t="s">
        <v>482</v>
      </c>
      <c r="G205" s="331"/>
      <c r="H205" s="331"/>
      <c r="I205" s="331"/>
      <c r="J205" s="331"/>
      <c r="K205" s="331"/>
      <c r="L205" s="331"/>
      <c r="M205" s="331"/>
      <c r="N205" s="132">
        <v>58.32</v>
      </c>
      <c r="O205" s="117" t="s">
        <v>308</v>
      </c>
      <c r="P205" s="133" t="s">
        <v>339</v>
      </c>
      <c r="Q205" s="134">
        <f t="shared" si="6"/>
        <v>64.152</v>
      </c>
      <c r="R205" s="128">
        <f t="shared" si="7"/>
        <v>67.068</v>
      </c>
    </row>
    <row r="206" spans="1:18" ht="12.75">
      <c r="A206" s="330">
        <v>17103</v>
      </c>
      <c r="B206" s="330">
        <v>17103</v>
      </c>
      <c r="C206" s="330">
        <v>17103</v>
      </c>
      <c r="D206" s="330">
        <v>17103</v>
      </c>
      <c r="E206" s="330">
        <v>17103</v>
      </c>
      <c r="F206" s="331" t="s">
        <v>483</v>
      </c>
      <c r="G206" s="331"/>
      <c r="H206" s="331"/>
      <c r="I206" s="331"/>
      <c r="J206" s="331"/>
      <c r="K206" s="331"/>
      <c r="L206" s="331"/>
      <c r="M206" s="331"/>
      <c r="N206" s="132">
        <v>87.79</v>
      </c>
      <c r="O206" s="117" t="s">
        <v>308</v>
      </c>
      <c r="P206" s="133" t="s">
        <v>304</v>
      </c>
      <c r="Q206" s="134">
        <f t="shared" si="6"/>
        <v>96.56900000000002</v>
      </c>
      <c r="R206" s="128">
        <f t="shared" si="7"/>
        <v>100.9585</v>
      </c>
    </row>
    <row r="207" spans="1:18" ht="12.75">
      <c r="A207" s="330">
        <v>78653</v>
      </c>
      <c r="B207" s="330">
        <v>78653</v>
      </c>
      <c r="C207" s="330">
        <v>78653</v>
      </c>
      <c r="D207" s="330">
        <v>78653</v>
      </c>
      <c r="E207" s="330">
        <v>78653</v>
      </c>
      <c r="F207" s="331" t="s">
        <v>484</v>
      </c>
      <c r="G207" s="331"/>
      <c r="H207" s="331"/>
      <c r="I207" s="331"/>
      <c r="J207" s="331"/>
      <c r="K207" s="331"/>
      <c r="L207" s="331"/>
      <c r="M207" s="331"/>
      <c r="N207" s="132">
        <v>159.34</v>
      </c>
      <c r="O207" s="117" t="s">
        <v>308</v>
      </c>
      <c r="P207" s="133" t="s">
        <v>339</v>
      </c>
      <c r="Q207" s="134">
        <f t="shared" si="6"/>
        <v>175.27400000000003</v>
      </c>
      <c r="R207" s="128">
        <f t="shared" si="7"/>
        <v>183.24099999999999</v>
      </c>
    </row>
    <row r="208" spans="1:18" ht="12.75">
      <c r="A208" s="330">
        <v>76359</v>
      </c>
      <c r="B208" s="330">
        <v>76359</v>
      </c>
      <c r="C208" s="330">
        <v>76359</v>
      </c>
      <c r="D208" s="330">
        <v>76359</v>
      </c>
      <c r="E208" s="330">
        <v>76359</v>
      </c>
      <c r="F208" s="331" t="s">
        <v>485</v>
      </c>
      <c r="G208" s="331"/>
      <c r="H208" s="331"/>
      <c r="I208" s="331"/>
      <c r="J208" s="331"/>
      <c r="K208" s="331"/>
      <c r="L208" s="331"/>
      <c r="M208" s="331"/>
      <c r="N208" s="132">
        <v>190.13</v>
      </c>
      <c r="O208" s="117" t="s">
        <v>308</v>
      </c>
      <c r="P208" s="133" t="s">
        <v>304</v>
      </c>
      <c r="Q208" s="134">
        <f t="shared" si="6"/>
        <v>209.143</v>
      </c>
      <c r="R208" s="128">
        <f t="shared" si="7"/>
        <v>218.6495</v>
      </c>
    </row>
    <row r="209" spans="1:18" ht="15">
      <c r="A209" s="115"/>
      <c r="B209" s="116" t="s">
        <v>175</v>
      </c>
      <c r="C209" s="335" t="s">
        <v>486</v>
      </c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122"/>
      <c r="O209" s="114"/>
      <c r="P209" s="130"/>
      <c r="Q209" s="134">
        <f t="shared" si="6"/>
        <v>0</v>
      </c>
      <c r="R209" s="128">
        <f t="shared" si="7"/>
        <v>0</v>
      </c>
    </row>
    <row r="210" spans="1:18" ht="12.75">
      <c r="A210" s="330">
        <v>16815</v>
      </c>
      <c r="B210" s="330">
        <v>16815</v>
      </c>
      <c r="C210" s="330">
        <v>16815</v>
      </c>
      <c r="D210" s="330">
        <v>16815</v>
      </c>
      <c r="E210" s="330">
        <v>16815</v>
      </c>
      <c r="F210" s="331" t="s">
        <v>487</v>
      </c>
      <c r="G210" s="331"/>
      <c r="H210" s="331"/>
      <c r="I210" s="331"/>
      <c r="J210" s="331"/>
      <c r="K210" s="331"/>
      <c r="L210" s="331"/>
      <c r="M210" s="331"/>
      <c r="N210" s="132">
        <v>79.98</v>
      </c>
      <c r="O210" s="117" t="s">
        <v>308</v>
      </c>
      <c r="P210" s="133" t="s">
        <v>304</v>
      </c>
      <c r="Q210" s="134">
        <f t="shared" si="6"/>
        <v>87.97800000000001</v>
      </c>
      <c r="R210" s="128">
        <f t="shared" si="7"/>
        <v>91.977</v>
      </c>
    </row>
    <row r="211" spans="1:18" ht="15">
      <c r="A211" s="115"/>
      <c r="B211" s="116" t="s">
        <v>175</v>
      </c>
      <c r="C211" s="335" t="s">
        <v>488</v>
      </c>
      <c r="D211" s="335"/>
      <c r="E211" s="335"/>
      <c r="F211" s="335"/>
      <c r="G211" s="335"/>
      <c r="H211" s="335"/>
      <c r="I211" s="335"/>
      <c r="J211" s="335"/>
      <c r="K211" s="335"/>
      <c r="L211" s="335"/>
      <c r="M211" s="335"/>
      <c r="N211" s="122"/>
      <c r="O211" s="114"/>
      <c r="P211" s="130"/>
      <c r="Q211" s="134">
        <f t="shared" si="6"/>
        <v>0</v>
      </c>
      <c r="R211" s="128">
        <f t="shared" si="7"/>
        <v>0</v>
      </c>
    </row>
    <row r="212" spans="1:18" ht="12.75">
      <c r="A212" s="115"/>
      <c r="B212" s="118"/>
      <c r="C212" s="119" t="s">
        <v>175</v>
      </c>
      <c r="D212" s="334" t="s">
        <v>489</v>
      </c>
      <c r="E212" s="334"/>
      <c r="F212" s="334"/>
      <c r="G212" s="334"/>
      <c r="H212" s="334"/>
      <c r="I212" s="334"/>
      <c r="J212" s="334"/>
      <c r="K212" s="334"/>
      <c r="L212" s="334"/>
      <c r="M212" s="334"/>
      <c r="N212" s="123"/>
      <c r="O212" s="114"/>
      <c r="P212" s="130"/>
      <c r="Q212" s="134">
        <f t="shared" si="6"/>
        <v>0</v>
      </c>
      <c r="R212" s="128">
        <f t="shared" si="7"/>
        <v>0</v>
      </c>
    </row>
    <row r="213" spans="1:18" ht="12.75">
      <c r="A213" s="330">
        <v>12091</v>
      </c>
      <c r="B213" s="330">
        <v>12091</v>
      </c>
      <c r="C213" s="330">
        <v>12091</v>
      </c>
      <c r="D213" s="330">
        <v>12091</v>
      </c>
      <c r="E213" s="330">
        <v>12091</v>
      </c>
      <c r="F213" s="331" t="s">
        <v>490</v>
      </c>
      <c r="G213" s="331"/>
      <c r="H213" s="331"/>
      <c r="I213" s="331"/>
      <c r="J213" s="331"/>
      <c r="K213" s="331"/>
      <c r="L213" s="331"/>
      <c r="M213" s="331"/>
      <c r="N213" s="132">
        <v>14.46</v>
      </c>
      <c r="O213" s="117" t="s">
        <v>308</v>
      </c>
      <c r="P213" s="133" t="s">
        <v>304</v>
      </c>
      <c r="Q213" s="134">
        <f t="shared" si="6"/>
        <v>15.906000000000002</v>
      </c>
      <c r="R213" s="128">
        <f t="shared" si="7"/>
        <v>16.629</v>
      </c>
    </row>
    <row r="214" spans="1:18" ht="12.75">
      <c r="A214" s="330">
        <v>15037</v>
      </c>
      <c r="B214" s="330">
        <v>15037</v>
      </c>
      <c r="C214" s="330">
        <v>15037</v>
      </c>
      <c r="D214" s="330">
        <v>15037</v>
      </c>
      <c r="E214" s="330">
        <v>15037</v>
      </c>
      <c r="F214" s="331" t="s">
        <v>491</v>
      </c>
      <c r="G214" s="331"/>
      <c r="H214" s="331"/>
      <c r="I214" s="331"/>
      <c r="J214" s="331"/>
      <c r="K214" s="331"/>
      <c r="L214" s="331"/>
      <c r="M214" s="331"/>
      <c r="N214" s="132">
        <v>14</v>
      </c>
      <c r="O214" s="117" t="s">
        <v>308</v>
      </c>
      <c r="P214" s="133" t="s">
        <v>304</v>
      </c>
      <c r="Q214" s="134">
        <f t="shared" si="6"/>
        <v>15.400000000000002</v>
      </c>
      <c r="R214" s="128">
        <f t="shared" si="7"/>
        <v>16.099999999999998</v>
      </c>
    </row>
    <row r="215" spans="1:18" ht="12.75">
      <c r="A215" s="115"/>
      <c r="B215" s="118"/>
      <c r="C215" s="119" t="s">
        <v>175</v>
      </c>
      <c r="D215" s="334" t="s">
        <v>492</v>
      </c>
      <c r="E215" s="334"/>
      <c r="F215" s="334"/>
      <c r="G215" s="334"/>
      <c r="H215" s="334"/>
      <c r="I215" s="334"/>
      <c r="J215" s="334"/>
      <c r="K215" s="334"/>
      <c r="L215" s="334"/>
      <c r="M215" s="334"/>
      <c r="N215" s="123"/>
      <c r="O215" s="114"/>
      <c r="P215" s="130"/>
      <c r="Q215" s="134">
        <f t="shared" si="6"/>
        <v>0</v>
      </c>
      <c r="R215" s="128">
        <f t="shared" si="7"/>
        <v>0</v>
      </c>
    </row>
    <row r="216" spans="1:18" ht="12.75">
      <c r="A216" s="330">
        <v>62220</v>
      </c>
      <c r="B216" s="330">
        <v>62220</v>
      </c>
      <c r="C216" s="330">
        <v>62220</v>
      </c>
      <c r="D216" s="330">
        <v>62220</v>
      </c>
      <c r="E216" s="330">
        <v>62220</v>
      </c>
      <c r="F216" s="331" t="s">
        <v>493</v>
      </c>
      <c r="G216" s="331"/>
      <c r="H216" s="331"/>
      <c r="I216" s="331"/>
      <c r="J216" s="331"/>
      <c r="K216" s="331"/>
      <c r="L216" s="331"/>
      <c r="M216" s="331"/>
      <c r="N216" s="132">
        <v>30.5</v>
      </c>
      <c r="O216" s="117" t="s">
        <v>308</v>
      </c>
      <c r="P216" s="133" t="s">
        <v>304</v>
      </c>
      <c r="Q216" s="134">
        <f t="shared" si="6"/>
        <v>33.550000000000004</v>
      </c>
      <c r="R216" s="128">
        <f t="shared" si="7"/>
        <v>35.074999999999996</v>
      </c>
    </row>
    <row r="217" spans="1:18" ht="12.75">
      <c r="A217" s="115"/>
      <c r="B217" s="118"/>
      <c r="C217" s="119" t="s">
        <v>175</v>
      </c>
      <c r="D217" s="334" t="s">
        <v>494</v>
      </c>
      <c r="E217" s="334"/>
      <c r="F217" s="334"/>
      <c r="G217" s="334"/>
      <c r="H217" s="334"/>
      <c r="I217" s="334"/>
      <c r="J217" s="334"/>
      <c r="K217" s="334"/>
      <c r="L217" s="334"/>
      <c r="M217" s="334"/>
      <c r="N217" s="123"/>
      <c r="O217" s="114"/>
      <c r="P217" s="130"/>
      <c r="Q217" s="134">
        <f t="shared" si="6"/>
        <v>0</v>
      </c>
      <c r="R217" s="128">
        <f t="shared" si="7"/>
        <v>0</v>
      </c>
    </row>
    <row r="218" spans="1:18" ht="12.75">
      <c r="A218" s="330">
        <v>19086</v>
      </c>
      <c r="B218" s="330">
        <v>19086</v>
      </c>
      <c r="C218" s="330">
        <v>19086</v>
      </c>
      <c r="D218" s="330">
        <v>19086</v>
      </c>
      <c r="E218" s="330">
        <v>19086</v>
      </c>
      <c r="F218" s="331" t="s">
        <v>495</v>
      </c>
      <c r="G218" s="331"/>
      <c r="H218" s="331"/>
      <c r="I218" s="331"/>
      <c r="J218" s="331"/>
      <c r="K218" s="331"/>
      <c r="L218" s="331"/>
      <c r="M218" s="331"/>
      <c r="N218" s="132">
        <v>34.07</v>
      </c>
      <c r="O218" s="117" t="s">
        <v>308</v>
      </c>
      <c r="P218" s="133" t="s">
        <v>304</v>
      </c>
      <c r="Q218" s="134">
        <f t="shared" si="6"/>
        <v>37.477000000000004</v>
      </c>
      <c r="R218" s="128">
        <f t="shared" si="7"/>
        <v>39.180499999999995</v>
      </c>
    </row>
    <row r="219" spans="1:18" ht="15">
      <c r="A219" s="115"/>
      <c r="B219" s="116" t="s">
        <v>175</v>
      </c>
      <c r="C219" s="335" t="s">
        <v>496</v>
      </c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122"/>
      <c r="O219" s="114"/>
      <c r="P219" s="130"/>
      <c r="Q219" s="134">
        <f t="shared" si="6"/>
        <v>0</v>
      </c>
      <c r="R219" s="128">
        <f t="shared" si="7"/>
        <v>0</v>
      </c>
    </row>
    <row r="220" spans="1:18" ht="12.75">
      <c r="A220" s="330">
        <v>3941</v>
      </c>
      <c r="B220" s="330">
        <v>3941</v>
      </c>
      <c r="C220" s="330">
        <v>3941</v>
      </c>
      <c r="D220" s="330">
        <v>3941</v>
      </c>
      <c r="E220" s="330">
        <v>3941</v>
      </c>
      <c r="F220" s="331" t="s">
        <v>497</v>
      </c>
      <c r="G220" s="331"/>
      <c r="H220" s="331"/>
      <c r="I220" s="331"/>
      <c r="J220" s="331"/>
      <c r="K220" s="331"/>
      <c r="L220" s="331"/>
      <c r="M220" s="331"/>
      <c r="N220" s="132">
        <v>154.8</v>
      </c>
      <c r="O220" s="117" t="s">
        <v>308</v>
      </c>
      <c r="P220" s="133" t="s">
        <v>304</v>
      </c>
      <c r="Q220" s="134">
        <f t="shared" si="6"/>
        <v>170.28000000000003</v>
      </c>
      <c r="R220" s="128">
        <f t="shared" si="7"/>
        <v>178.02</v>
      </c>
    </row>
    <row r="221" spans="1:18" ht="12.75">
      <c r="A221" s="330">
        <v>3201</v>
      </c>
      <c r="B221" s="330">
        <v>3201</v>
      </c>
      <c r="C221" s="330">
        <v>3201</v>
      </c>
      <c r="D221" s="330">
        <v>3201</v>
      </c>
      <c r="E221" s="330">
        <v>3201</v>
      </c>
      <c r="F221" s="331" t="s">
        <v>498</v>
      </c>
      <c r="G221" s="331"/>
      <c r="H221" s="331"/>
      <c r="I221" s="331"/>
      <c r="J221" s="331"/>
      <c r="K221" s="331"/>
      <c r="L221" s="331"/>
      <c r="M221" s="331"/>
      <c r="N221" s="132">
        <v>285.05</v>
      </c>
      <c r="O221" s="117" t="s">
        <v>308</v>
      </c>
      <c r="P221" s="133" t="s">
        <v>304</v>
      </c>
      <c r="Q221" s="134">
        <f t="shared" si="6"/>
        <v>313.55500000000006</v>
      </c>
      <c r="R221" s="128">
        <f t="shared" si="7"/>
        <v>327.8075</v>
      </c>
    </row>
    <row r="222" spans="1:18" ht="12.75">
      <c r="A222" s="330">
        <v>174027</v>
      </c>
      <c r="B222" s="330">
        <v>174027</v>
      </c>
      <c r="C222" s="330">
        <v>174027</v>
      </c>
      <c r="D222" s="330">
        <v>174027</v>
      </c>
      <c r="E222" s="330">
        <v>174027</v>
      </c>
      <c r="F222" s="331" t="s">
        <v>499</v>
      </c>
      <c r="G222" s="331"/>
      <c r="H222" s="331"/>
      <c r="I222" s="331"/>
      <c r="J222" s="331"/>
      <c r="K222" s="331"/>
      <c r="L222" s="331"/>
      <c r="M222" s="331"/>
      <c r="N222" s="132">
        <v>188.19</v>
      </c>
      <c r="O222" s="117" t="s">
        <v>308</v>
      </c>
      <c r="P222" s="133" t="s">
        <v>339</v>
      </c>
      <c r="Q222" s="134">
        <f t="shared" si="6"/>
        <v>207.00900000000001</v>
      </c>
      <c r="R222" s="128">
        <f t="shared" si="7"/>
        <v>216.4185</v>
      </c>
    </row>
    <row r="223" spans="1:18" ht="12.75">
      <c r="A223" s="330">
        <v>2949</v>
      </c>
      <c r="B223" s="330">
        <v>2949</v>
      </c>
      <c r="C223" s="330">
        <v>2949</v>
      </c>
      <c r="D223" s="330">
        <v>2949</v>
      </c>
      <c r="E223" s="330">
        <v>2949</v>
      </c>
      <c r="F223" s="331" t="s">
        <v>500</v>
      </c>
      <c r="G223" s="331"/>
      <c r="H223" s="331"/>
      <c r="I223" s="331"/>
      <c r="J223" s="331"/>
      <c r="K223" s="331"/>
      <c r="L223" s="331"/>
      <c r="M223" s="331"/>
      <c r="N223" s="132">
        <v>302.74</v>
      </c>
      <c r="O223" s="117" t="s">
        <v>308</v>
      </c>
      <c r="P223" s="133" t="s">
        <v>339</v>
      </c>
      <c r="Q223" s="134">
        <f t="shared" si="6"/>
        <v>333.014</v>
      </c>
      <c r="R223" s="128">
        <f t="shared" si="7"/>
        <v>348.151</v>
      </c>
    </row>
    <row r="224" spans="1:18" ht="12.75">
      <c r="A224" s="330">
        <v>273162</v>
      </c>
      <c r="B224" s="330">
        <v>273162</v>
      </c>
      <c r="C224" s="330">
        <v>273162</v>
      </c>
      <c r="D224" s="330">
        <v>273162</v>
      </c>
      <c r="E224" s="330">
        <v>273162</v>
      </c>
      <c r="F224" s="331" t="s">
        <v>501</v>
      </c>
      <c r="G224" s="331"/>
      <c r="H224" s="331"/>
      <c r="I224" s="331"/>
      <c r="J224" s="331"/>
      <c r="K224" s="331"/>
      <c r="L224" s="331"/>
      <c r="M224" s="331"/>
      <c r="N224" s="132">
        <v>339.15</v>
      </c>
      <c r="O224" s="117" t="s">
        <v>304</v>
      </c>
      <c r="P224" s="133" t="s">
        <v>304</v>
      </c>
      <c r="Q224" s="134">
        <f t="shared" si="6"/>
        <v>373.065</v>
      </c>
      <c r="R224" s="128">
        <f t="shared" si="7"/>
        <v>390.0224999999999</v>
      </c>
    </row>
    <row r="225" spans="1:18" ht="12.75">
      <c r="A225" s="330">
        <v>3677</v>
      </c>
      <c r="B225" s="330">
        <v>3677</v>
      </c>
      <c r="C225" s="330">
        <v>3677</v>
      </c>
      <c r="D225" s="330">
        <v>3677</v>
      </c>
      <c r="E225" s="330">
        <v>3677</v>
      </c>
      <c r="F225" s="331" t="s">
        <v>502</v>
      </c>
      <c r="G225" s="331"/>
      <c r="H225" s="331"/>
      <c r="I225" s="331"/>
      <c r="J225" s="331"/>
      <c r="K225" s="331"/>
      <c r="L225" s="331"/>
      <c r="M225" s="331"/>
      <c r="N225" s="132">
        <v>385.98</v>
      </c>
      <c r="O225" s="117" t="s">
        <v>308</v>
      </c>
      <c r="P225" s="133" t="s">
        <v>304</v>
      </c>
      <c r="Q225" s="134">
        <f t="shared" si="6"/>
        <v>424.57800000000003</v>
      </c>
      <c r="R225" s="128">
        <f t="shared" si="7"/>
        <v>443.877</v>
      </c>
    </row>
    <row r="226" spans="1:18" ht="12.75">
      <c r="A226" s="330">
        <v>2592</v>
      </c>
      <c r="B226" s="330">
        <v>2592</v>
      </c>
      <c r="C226" s="330">
        <v>2592</v>
      </c>
      <c r="D226" s="330">
        <v>2592</v>
      </c>
      <c r="E226" s="330">
        <v>2592</v>
      </c>
      <c r="F226" s="331" t="s">
        <v>503</v>
      </c>
      <c r="G226" s="331"/>
      <c r="H226" s="331"/>
      <c r="I226" s="331"/>
      <c r="J226" s="331"/>
      <c r="K226" s="331"/>
      <c r="L226" s="331"/>
      <c r="M226" s="331"/>
      <c r="N226" s="132">
        <v>428.02</v>
      </c>
      <c r="O226" s="117" t="s">
        <v>308</v>
      </c>
      <c r="P226" s="133" t="s">
        <v>304</v>
      </c>
      <c r="Q226" s="134">
        <f t="shared" si="6"/>
        <v>470.822</v>
      </c>
      <c r="R226" s="128">
        <f t="shared" si="7"/>
        <v>492.22299999999996</v>
      </c>
    </row>
    <row r="227" spans="1:18" ht="12.75">
      <c r="A227" s="330">
        <v>174225</v>
      </c>
      <c r="B227" s="330">
        <v>174225</v>
      </c>
      <c r="C227" s="330">
        <v>174225</v>
      </c>
      <c r="D227" s="330">
        <v>174225</v>
      </c>
      <c r="E227" s="330">
        <v>174225</v>
      </c>
      <c r="F227" s="331" t="s">
        <v>504</v>
      </c>
      <c r="G227" s="331"/>
      <c r="H227" s="331"/>
      <c r="I227" s="331"/>
      <c r="J227" s="331"/>
      <c r="K227" s="331"/>
      <c r="L227" s="331"/>
      <c r="M227" s="331"/>
      <c r="N227" s="132">
        <v>250.82</v>
      </c>
      <c r="O227" s="117" t="s">
        <v>308</v>
      </c>
      <c r="P227" s="133" t="s">
        <v>339</v>
      </c>
      <c r="Q227" s="134">
        <f t="shared" si="6"/>
        <v>275.902</v>
      </c>
      <c r="R227" s="128">
        <f t="shared" si="7"/>
        <v>288.443</v>
      </c>
    </row>
    <row r="228" spans="1:18" ht="15">
      <c r="A228" s="115"/>
      <c r="B228" s="116" t="s">
        <v>175</v>
      </c>
      <c r="C228" s="335" t="s">
        <v>505</v>
      </c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  <c r="N228" s="122"/>
      <c r="O228" s="114"/>
      <c r="P228" s="130"/>
      <c r="Q228" s="134">
        <f t="shared" si="6"/>
        <v>0</v>
      </c>
      <c r="R228" s="128">
        <f t="shared" si="7"/>
        <v>0</v>
      </c>
    </row>
    <row r="229" spans="1:18" ht="12.75">
      <c r="A229" s="330">
        <v>4423</v>
      </c>
      <c r="B229" s="330">
        <v>4423</v>
      </c>
      <c r="C229" s="330">
        <v>4423</v>
      </c>
      <c r="D229" s="330">
        <v>4423</v>
      </c>
      <c r="E229" s="330">
        <v>4423</v>
      </c>
      <c r="F229" s="331" t="s">
        <v>506</v>
      </c>
      <c r="G229" s="331"/>
      <c r="H229" s="331"/>
      <c r="I229" s="331"/>
      <c r="J229" s="331"/>
      <c r="K229" s="331"/>
      <c r="L229" s="331"/>
      <c r="M229" s="331"/>
      <c r="N229" s="132">
        <v>965.15</v>
      </c>
      <c r="O229" s="117" t="s">
        <v>308</v>
      </c>
      <c r="P229" s="133" t="s">
        <v>304</v>
      </c>
      <c r="Q229" s="134">
        <f t="shared" si="6"/>
        <v>1061.665</v>
      </c>
      <c r="R229" s="128">
        <f t="shared" si="7"/>
        <v>1109.9225</v>
      </c>
    </row>
    <row r="230" spans="1:18" ht="12.75">
      <c r="A230" s="330">
        <v>29150</v>
      </c>
      <c r="B230" s="330">
        <v>29150</v>
      </c>
      <c r="C230" s="330">
        <v>29150</v>
      </c>
      <c r="D230" s="330">
        <v>29150</v>
      </c>
      <c r="E230" s="330">
        <v>29150</v>
      </c>
      <c r="F230" s="331" t="s">
        <v>507</v>
      </c>
      <c r="G230" s="331"/>
      <c r="H230" s="331"/>
      <c r="I230" s="331"/>
      <c r="J230" s="331"/>
      <c r="K230" s="331"/>
      <c r="L230" s="331"/>
      <c r="M230" s="331"/>
      <c r="N230" s="132">
        <v>965.15</v>
      </c>
      <c r="O230" s="117" t="s">
        <v>308</v>
      </c>
      <c r="P230" s="133" t="s">
        <v>304</v>
      </c>
      <c r="Q230" s="134">
        <f t="shared" si="6"/>
        <v>1061.665</v>
      </c>
      <c r="R230" s="128">
        <f t="shared" si="7"/>
        <v>1109.9225</v>
      </c>
    </row>
    <row r="231" spans="1:18" ht="12.75">
      <c r="A231" s="330">
        <v>3901</v>
      </c>
      <c r="B231" s="330">
        <v>3901</v>
      </c>
      <c r="C231" s="330">
        <v>3901</v>
      </c>
      <c r="D231" s="330">
        <v>3901</v>
      </c>
      <c r="E231" s="330">
        <v>3901</v>
      </c>
      <c r="F231" s="331" t="s">
        <v>508</v>
      </c>
      <c r="G231" s="331"/>
      <c r="H231" s="331"/>
      <c r="I231" s="331"/>
      <c r="J231" s="331"/>
      <c r="K231" s="331"/>
      <c r="L231" s="331"/>
      <c r="M231" s="331"/>
      <c r="N231" s="132">
        <v>713.92</v>
      </c>
      <c r="O231" s="117" t="s">
        <v>308</v>
      </c>
      <c r="P231" s="133" t="s">
        <v>304</v>
      </c>
      <c r="Q231" s="134">
        <f t="shared" si="6"/>
        <v>785.312</v>
      </c>
      <c r="R231" s="128">
        <f t="shared" si="7"/>
        <v>821.0079999999999</v>
      </c>
    </row>
    <row r="232" spans="1:18" ht="12.75">
      <c r="A232" s="330">
        <v>10325</v>
      </c>
      <c r="B232" s="330">
        <v>10325</v>
      </c>
      <c r="C232" s="330">
        <v>10325</v>
      </c>
      <c r="D232" s="330">
        <v>10325</v>
      </c>
      <c r="E232" s="330">
        <v>10325</v>
      </c>
      <c r="F232" s="331" t="s">
        <v>509</v>
      </c>
      <c r="G232" s="331"/>
      <c r="H232" s="331"/>
      <c r="I232" s="331"/>
      <c r="J232" s="331"/>
      <c r="K232" s="331"/>
      <c r="L232" s="331"/>
      <c r="M232" s="331"/>
      <c r="N232" s="135">
        <v>1392.88</v>
      </c>
      <c r="O232" s="117" t="s">
        <v>308</v>
      </c>
      <c r="P232" s="133" t="s">
        <v>304</v>
      </c>
      <c r="Q232" s="134">
        <f t="shared" si="6"/>
        <v>1532.1680000000003</v>
      </c>
      <c r="R232" s="128">
        <f t="shared" si="7"/>
        <v>1601.812</v>
      </c>
    </row>
    <row r="233" spans="1:18" ht="12.75">
      <c r="A233" s="330">
        <v>18564</v>
      </c>
      <c r="B233" s="330">
        <v>18564</v>
      </c>
      <c r="C233" s="330">
        <v>18564</v>
      </c>
      <c r="D233" s="330">
        <v>18564</v>
      </c>
      <c r="E233" s="330">
        <v>18564</v>
      </c>
      <c r="F233" s="331" t="s">
        <v>510</v>
      </c>
      <c r="G233" s="331"/>
      <c r="H233" s="331"/>
      <c r="I233" s="331"/>
      <c r="J233" s="331"/>
      <c r="K233" s="331"/>
      <c r="L233" s="331"/>
      <c r="M233" s="331"/>
      <c r="N233" s="132">
        <v>925.55</v>
      </c>
      <c r="O233" s="117" t="s">
        <v>308</v>
      </c>
      <c r="P233" s="133" t="s">
        <v>304</v>
      </c>
      <c r="Q233" s="134">
        <f t="shared" si="6"/>
        <v>1018.105</v>
      </c>
      <c r="R233" s="128">
        <f t="shared" si="7"/>
        <v>1064.3825</v>
      </c>
    </row>
    <row r="234" spans="1:18" ht="12.75">
      <c r="A234" s="330">
        <v>150712</v>
      </c>
      <c r="B234" s="330">
        <v>150712</v>
      </c>
      <c r="C234" s="330">
        <v>150712</v>
      </c>
      <c r="D234" s="330">
        <v>150712</v>
      </c>
      <c r="E234" s="330">
        <v>150712</v>
      </c>
      <c r="F234" s="331" t="s">
        <v>511</v>
      </c>
      <c r="G234" s="331"/>
      <c r="H234" s="331"/>
      <c r="I234" s="331"/>
      <c r="J234" s="331"/>
      <c r="K234" s="331"/>
      <c r="L234" s="331"/>
      <c r="M234" s="331"/>
      <c r="N234" s="135">
        <v>1827.12</v>
      </c>
      <c r="O234" s="117" t="s">
        <v>308</v>
      </c>
      <c r="P234" s="133" t="s">
        <v>304</v>
      </c>
      <c r="Q234" s="134">
        <f t="shared" si="6"/>
        <v>2009.832</v>
      </c>
      <c r="R234" s="128">
        <f t="shared" si="7"/>
        <v>2101.1879999999996</v>
      </c>
    </row>
    <row r="235" spans="1:18" ht="12.75">
      <c r="A235" s="330">
        <v>20002</v>
      </c>
      <c r="B235" s="330">
        <v>20002</v>
      </c>
      <c r="C235" s="330">
        <v>20002</v>
      </c>
      <c r="D235" s="330">
        <v>20002</v>
      </c>
      <c r="E235" s="330">
        <v>20002</v>
      </c>
      <c r="F235" s="331" t="s">
        <v>512</v>
      </c>
      <c r="G235" s="331"/>
      <c r="H235" s="331"/>
      <c r="I235" s="331"/>
      <c r="J235" s="331"/>
      <c r="K235" s="331"/>
      <c r="L235" s="331"/>
      <c r="M235" s="331"/>
      <c r="N235" s="135">
        <v>13064.27</v>
      </c>
      <c r="O235" s="117" t="s">
        <v>308</v>
      </c>
      <c r="P235" s="133" t="s">
        <v>304</v>
      </c>
      <c r="Q235" s="134">
        <f t="shared" si="6"/>
        <v>14370.697000000002</v>
      </c>
      <c r="R235" s="128">
        <f t="shared" si="7"/>
        <v>15023.9105</v>
      </c>
    </row>
    <row r="236" spans="1:18" ht="12.75">
      <c r="A236" s="330">
        <v>20481</v>
      </c>
      <c r="B236" s="330">
        <v>20481</v>
      </c>
      <c r="C236" s="330">
        <v>20481</v>
      </c>
      <c r="D236" s="330">
        <v>20481</v>
      </c>
      <c r="E236" s="330">
        <v>20481</v>
      </c>
      <c r="F236" s="331" t="s">
        <v>513</v>
      </c>
      <c r="G236" s="331"/>
      <c r="H236" s="331"/>
      <c r="I236" s="331"/>
      <c r="J236" s="331"/>
      <c r="K236" s="331"/>
      <c r="L236" s="331"/>
      <c r="M236" s="331"/>
      <c r="N236" s="135">
        <v>5512.64</v>
      </c>
      <c r="O236" s="117" t="s">
        <v>308</v>
      </c>
      <c r="P236" s="133" t="s">
        <v>304</v>
      </c>
      <c r="Q236" s="134">
        <f t="shared" si="6"/>
        <v>6063.904</v>
      </c>
      <c r="R236" s="128">
        <f t="shared" si="7"/>
        <v>6339.536</v>
      </c>
    </row>
    <row r="237" spans="1:18" ht="15">
      <c r="A237" s="115"/>
      <c r="B237" s="116" t="s">
        <v>175</v>
      </c>
      <c r="C237" s="335" t="s">
        <v>225</v>
      </c>
      <c r="D237" s="335"/>
      <c r="E237" s="335"/>
      <c r="F237" s="335"/>
      <c r="G237" s="335"/>
      <c r="H237" s="335"/>
      <c r="I237" s="335"/>
      <c r="J237" s="335"/>
      <c r="K237" s="335"/>
      <c r="L237" s="335"/>
      <c r="M237" s="335"/>
      <c r="N237" s="122"/>
      <c r="O237" s="114"/>
      <c r="P237" s="130"/>
      <c r="Q237" s="134">
        <f t="shared" si="6"/>
        <v>0</v>
      </c>
      <c r="R237" s="128">
        <f t="shared" si="7"/>
        <v>0</v>
      </c>
    </row>
    <row r="238" spans="1:18" ht="12.75">
      <c r="A238" s="330">
        <v>3482</v>
      </c>
      <c r="B238" s="330">
        <v>3482</v>
      </c>
      <c r="C238" s="330">
        <v>3482</v>
      </c>
      <c r="D238" s="330">
        <v>3482</v>
      </c>
      <c r="E238" s="330">
        <v>3482</v>
      </c>
      <c r="F238" s="331" t="s">
        <v>514</v>
      </c>
      <c r="G238" s="331"/>
      <c r="H238" s="331"/>
      <c r="I238" s="331"/>
      <c r="J238" s="331"/>
      <c r="K238" s="331"/>
      <c r="L238" s="331"/>
      <c r="M238" s="331"/>
      <c r="N238" s="132">
        <v>694.83</v>
      </c>
      <c r="O238" s="117" t="s">
        <v>308</v>
      </c>
      <c r="P238" s="133" t="s">
        <v>304</v>
      </c>
      <c r="Q238" s="134">
        <f t="shared" si="6"/>
        <v>764.3130000000001</v>
      </c>
      <c r="R238" s="128">
        <f t="shared" si="7"/>
        <v>799.0545</v>
      </c>
    </row>
    <row r="239" spans="1:18" ht="12.75">
      <c r="A239" s="330">
        <v>34974</v>
      </c>
      <c r="B239" s="330">
        <v>34974</v>
      </c>
      <c r="C239" s="330">
        <v>34974</v>
      </c>
      <c r="D239" s="330">
        <v>34974</v>
      </c>
      <c r="E239" s="330">
        <v>34974</v>
      </c>
      <c r="F239" s="331" t="s">
        <v>515</v>
      </c>
      <c r="G239" s="331"/>
      <c r="H239" s="331"/>
      <c r="I239" s="331"/>
      <c r="J239" s="331"/>
      <c r="K239" s="331"/>
      <c r="L239" s="331"/>
      <c r="M239" s="331"/>
      <c r="N239" s="132">
        <v>229.45</v>
      </c>
      <c r="O239" s="117" t="s">
        <v>308</v>
      </c>
      <c r="P239" s="133" t="s">
        <v>304</v>
      </c>
      <c r="Q239" s="134">
        <f t="shared" si="6"/>
        <v>252.395</v>
      </c>
      <c r="R239" s="128">
        <f t="shared" si="7"/>
        <v>263.86749999999995</v>
      </c>
    </row>
    <row r="240" spans="1:18" ht="12.75">
      <c r="A240" s="330">
        <v>34972</v>
      </c>
      <c r="B240" s="330">
        <v>34972</v>
      </c>
      <c r="C240" s="330">
        <v>34972</v>
      </c>
      <c r="D240" s="330">
        <v>34972</v>
      </c>
      <c r="E240" s="330">
        <v>34972</v>
      </c>
      <c r="F240" s="331" t="s">
        <v>516</v>
      </c>
      <c r="G240" s="331"/>
      <c r="H240" s="331"/>
      <c r="I240" s="331"/>
      <c r="J240" s="331"/>
      <c r="K240" s="331"/>
      <c r="L240" s="331"/>
      <c r="M240" s="331"/>
      <c r="N240" s="132">
        <v>278.25</v>
      </c>
      <c r="O240" s="117" t="s">
        <v>308</v>
      </c>
      <c r="P240" s="133" t="s">
        <v>304</v>
      </c>
      <c r="Q240" s="134">
        <f t="shared" si="6"/>
        <v>306.07500000000005</v>
      </c>
      <c r="R240" s="128">
        <f t="shared" si="7"/>
        <v>319.98749999999995</v>
      </c>
    </row>
    <row r="241" spans="1:18" ht="12.75">
      <c r="A241" s="330">
        <v>35736</v>
      </c>
      <c r="B241" s="330">
        <v>35736</v>
      </c>
      <c r="C241" s="330">
        <v>35736</v>
      </c>
      <c r="D241" s="330">
        <v>35736</v>
      </c>
      <c r="E241" s="330">
        <v>35736</v>
      </c>
      <c r="F241" s="331" t="s">
        <v>517</v>
      </c>
      <c r="G241" s="331"/>
      <c r="H241" s="331"/>
      <c r="I241" s="331"/>
      <c r="J241" s="331"/>
      <c r="K241" s="331"/>
      <c r="L241" s="331"/>
      <c r="M241" s="331"/>
      <c r="N241" s="132">
        <v>270.7</v>
      </c>
      <c r="O241" s="117" t="s">
        <v>308</v>
      </c>
      <c r="P241" s="133" t="s">
        <v>339</v>
      </c>
      <c r="Q241" s="134">
        <f t="shared" si="6"/>
        <v>297.77000000000004</v>
      </c>
      <c r="R241" s="128">
        <f t="shared" si="7"/>
        <v>311.30499999999995</v>
      </c>
    </row>
    <row r="242" spans="1:18" ht="12.75">
      <c r="A242" s="330">
        <v>150900</v>
      </c>
      <c r="B242" s="330">
        <v>150900</v>
      </c>
      <c r="C242" s="330">
        <v>150900</v>
      </c>
      <c r="D242" s="330">
        <v>150900</v>
      </c>
      <c r="E242" s="330">
        <v>150900</v>
      </c>
      <c r="F242" s="331" t="s">
        <v>517</v>
      </c>
      <c r="G242" s="331"/>
      <c r="H242" s="331"/>
      <c r="I242" s="331"/>
      <c r="J242" s="331"/>
      <c r="K242" s="331"/>
      <c r="L242" s="331"/>
      <c r="M242" s="331"/>
      <c r="N242" s="132">
        <v>270.7</v>
      </c>
      <c r="O242" s="117" t="s">
        <v>308</v>
      </c>
      <c r="P242" s="133" t="s">
        <v>339</v>
      </c>
      <c r="Q242" s="134">
        <f t="shared" si="6"/>
        <v>297.77000000000004</v>
      </c>
      <c r="R242" s="128">
        <f t="shared" si="7"/>
        <v>311.30499999999995</v>
      </c>
    </row>
    <row r="243" spans="1:18" ht="12.75">
      <c r="A243" s="330">
        <v>42586</v>
      </c>
      <c r="B243" s="330">
        <v>42586</v>
      </c>
      <c r="C243" s="330">
        <v>42586</v>
      </c>
      <c r="D243" s="330">
        <v>42586</v>
      </c>
      <c r="E243" s="330">
        <v>42586</v>
      </c>
      <c r="F243" s="331" t="s">
        <v>518</v>
      </c>
      <c r="G243" s="331"/>
      <c r="H243" s="331"/>
      <c r="I243" s="331"/>
      <c r="J243" s="331"/>
      <c r="K243" s="331"/>
      <c r="L243" s="331"/>
      <c r="M243" s="331"/>
      <c r="N243" s="132">
        <v>270.7</v>
      </c>
      <c r="O243" s="117" t="s">
        <v>308</v>
      </c>
      <c r="P243" s="133" t="s">
        <v>339</v>
      </c>
      <c r="Q243" s="134">
        <f t="shared" si="6"/>
        <v>297.77000000000004</v>
      </c>
      <c r="R243" s="128">
        <f t="shared" si="7"/>
        <v>311.30499999999995</v>
      </c>
    </row>
    <row r="244" spans="1:18" ht="12.75">
      <c r="A244" s="330">
        <v>42585</v>
      </c>
      <c r="B244" s="330">
        <v>42585</v>
      </c>
      <c r="C244" s="330">
        <v>42585</v>
      </c>
      <c r="D244" s="330">
        <v>42585</v>
      </c>
      <c r="E244" s="330">
        <v>42585</v>
      </c>
      <c r="F244" s="331" t="s">
        <v>519</v>
      </c>
      <c r="G244" s="331"/>
      <c r="H244" s="331"/>
      <c r="I244" s="331"/>
      <c r="J244" s="331"/>
      <c r="K244" s="331"/>
      <c r="L244" s="331"/>
      <c r="M244" s="331"/>
      <c r="N244" s="132">
        <v>278.25</v>
      </c>
      <c r="O244" s="117" t="s">
        <v>308</v>
      </c>
      <c r="P244" s="133" t="s">
        <v>304</v>
      </c>
      <c r="Q244" s="134">
        <f t="shared" si="6"/>
        <v>306.07500000000005</v>
      </c>
      <c r="R244" s="128">
        <f t="shared" si="7"/>
        <v>319.98749999999995</v>
      </c>
    </row>
    <row r="245" spans="1:18" ht="12.75">
      <c r="A245" s="330">
        <v>19913</v>
      </c>
      <c r="B245" s="330">
        <v>19913</v>
      </c>
      <c r="C245" s="330">
        <v>19913</v>
      </c>
      <c r="D245" s="330">
        <v>19913</v>
      </c>
      <c r="E245" s="330">
        <v>19913</v>
      </c>
      <c r="F245" s="331" t="s">
        <v>520</v>
      </c>
      <c r="G245" s="331"/>
      <c r="H245" s="331"/>
      <c r="I245" s="331"/>
      <c r="J245" s="331"/>
      <c r="K245" s="331"/>
      <c r="L245" s="331"/>
      <c r="M245" s="331"/>
      <c r="N245" s="132">
        <v>411.97</v>
      </c>
      <c r="O245" s="117" t="s">
        <v>308</v>
      </c>
      <c r="P245" s="133" t="s">
        <v>304</v>
      </c>
      <c r="Q245" s="134">
        <f t="shared" si="6"/>
        <v>453.1670000000001</v>
      </c>
      <c r="R245" s="128">
        <f t="shared" si="7"/>
        <v>473.7655</v>
      </c>
    </row>
    <row r="246" spans="1:18" ht="12.75">
      <c r="A246" s="330">
        <v>30995</v>
      </c>
      <c r="B246" s="330">
        <v>30995</v>
      </c>
      <c r="C246" s="330">
        <v>30995</v>
      </c>
      <c r="D246" s="330">
        <v>30995</v>
      </c>
      <c r="E246" s="330">
        <v>30995</v>
      </c>
      <c r="F246" s="331" t="s">
        <v>521</v>
      </c>
      <c r="G246" s="331"/>
      <c r="H246" s="331"/>
      <c r="I246" s="331"/>
      <c r="J246" s="331"/>
      <c r="K246" s="331"/>
      <c r="L246" s="331"/>
      <c r="M246" s="331"/>
      <c r="N246" s="132">
        <v>180.32</v>
      </c>
      <c r="O246" s="117" t="s">
        <v>308</v>
      </c>
      <c r="P246" s="133" t="s">
        <v>304</v>
      </c>
      <c r="Q246" s="134">
        <f t="shared" si="6"/>
        <v>198.352</v>
      </c>
      <c r="R246" s="128">
        <f t="shared" si="7"/>
        <v>207.36799999999997</v>
      </c>
    </row>
    <row r="247" spans="1:18" ht="12.75">
      <c r="A247" s="330">
        <v>315046</v>
      </c>
      <c r="B247" s="330">
        <v>315046</v>
      </c>
      <c r="C247" s="330">
        <v>315046</v>
      </c>
      <c r="D247" s="330">
        <v>315046</v>
      </c>
      <c r="E247" s="330">
        <v>315046</v>
      </c>
      <c r="F247" s="331" t="s">
        <v>522</v>
      </c>
      <c r="G247" s="331"/>
      <c r="H247" s="331"/>
      <c r="I247" s="331"/>
      <c r="J247" s="331"/>
      <c r="K247" s="331"/>
      <c r="L247" s="331"/>
      <c r="M247" s="331"/>
      <c r="N247" s="132">
        <v>107.19</v>
      </c>
      <c r="O247" s="117" t="s">
        <v>308</v>
      </c>
      <c r="P247" s="133" t="s">
        <v>304</v>
      </c>
      <c r="Q247" s="134">
        <f t="shared" si="6"/>
        <v>117.909</v>
      </c>
      <c r="R247" s="128">
        <f t="shared" si="7"/>
        <v>123.26849999999999</v>
      </c>
    </row>
    <row r="248" spans="1:18" ht="12.75">
      <c r="A248" s="330">
        <v>68042</v>
      </c>
      <c r="B248" s="330">
        <v>68042</v>
      </c>
      <c r="C248" s="330">
        <v>68042</v>
      </c>
      <c r="D248" s="330">
        <v>68042</v>
      </c>
      <c r="E248" s="330">
        <v>68042</v>
      </c>
      <c r="F248" s="331" t="s">
        <v>523</v>
      </c>
      <c r="G248" s="331"/>
      <c r="H248" s="331"/>
      <c r="I248" s="331"/>
      <c r="J248" s="331"/>
      <c r="K248" s="331"/>
      <c r="L248" s="331"/>
      <c r="M248" s="331"/>
      <c r="N248" s="132">
        <v>229.38</v>
      </c>
      <c r="O248" s="117" t="s">
        <v>308</v>
      </c>
      <c r="P248" s="133" t="s">
        <v>304</v>
      </c>
      <c r="Q248" s="134">
        <f t="shared" si="6"/>
        <v>252.318</v>
      </c>
      <c r="R248" s="128">
        <f t="shared" si="7"/>
        <v>263.787</v>
      </c>
    </row>
    <row r="249" spans="1:18" ht="15">
      <c r="A249" s="115"/>
      <c r="B249" s="116" t="s">
        <v>175</v>
      </c>
      <c r="C249" s="335" t="s">
        <v>524</v>
      </c>
      <c r="D249" s="335"/>
      <c r="E249" s="335"/>
      <c r="F249" s="335"/>
      <c r="G249" s="335"/>
      <c r="H249" s="335"/>
      <c r="I249" s="335"/>
      <c r="J249" s="335"/>
      <c r="K249" s="335"/>
      <c r="L249" s="335"/>
      <c r="M249" s="335"/>
      <c r="N249" s="122"/>
      <c r="O249" s="114"/>
      <c r="P249" s="130"/>
      <c r="Q249" s="134">
        <f t="shared" si="6"/>
        <v>0</v>
      </c>
      <c r="R249" s="128">
        <f t="shared" si="7"/>
        <v>0</v>
      </c>
    </row>
    <row r="250" spans="1:18" ht="12.75">
      <c r="A250" s="330">
        <v>2508</v>
      </c>
      <c r="B250" s="330">
        <v>2508</v>
      </c>
      <c r="C250" s="330">
        <v>2508</v>
      </c>
      <c r="D250" s="330">
        <v>2508</v>
      </c>
      <c r="E250" s="330">
        <v>2508</v>
      </c>
      <c r="F250" s="331" t="s">
        <v>525</v>
      </c>
      <c r="G250" s="331"/>
      <c r="H250" s="331"/>
      <c r="I250" s="331"/>
      <c r="J250" s="331"/>
      <c r="K250" s="331"/>
      <c r="L250" s="331"/>
      <c r="M250" s="331"/>
      <c r="N250" s="132">
        <v>195.46</v>
      </c>
      <c r="O250" s="117" t="s">
        <v>308</v>
      </c>
      <c r="P250" s="133" t="s">
        <v>304</v>
      </c>
      <c r="Q250" s="134">
        <f t="shared" si="6"/>
        <v>215.00600000000003</v>
      </c>
      <c r="R250" s="128">
        <f t="shared" si="7"/>
        <v>224.779</v>
      </c>
    </row>
    <row r="251" spans="1:18" ht="12.75">
      <c r="A251" s="330">
        <v>2587</v>
      </c>
      <c r="B251" s="330">
        <v>2587</v>
      </c>
      <c r="C251" s="330">
        <v>2587</v>
      </c>
      <c r="D251" s="330">
        <v>2587</v>
      </c>
      <c r="E251" s="330">
        <v>2587</v>
      </c>
      <c r="F251" s="331" t="s">
        <v>526</v>
      </c>
      <c r="G251" s="331"/>
      <c r="H251" s="331"/>
      <c r="I251" s="331"/>
      <c r="J251" s="331"/>
      <c r="K251" s="331"/>
      <c r="L251" s="331"/>
      <c r="M251" s="331"/>
      <c r="N251" s="132">
        <v>306.22</v>
      </c>
      <c r="O251" s="117" t="s">
        <v>308</v>
      </c>
      <c r="P251" s="133" t="s">
        <v>304</v>
      </c>
      <c r="Q251" s="134">
        <f t="shared" si="6"/>
        <v>336.84200000000004</v>
      </c>
      <c r="R251" s="128">
        <f t="shared" si="7"/>
        <v>352.153</v>
      </c>
    </row>
    <row r="252" spans="1:18" ht="12.75">
      <c r="A252" s="330">
        <v>2435</v>
      </c>
      <c r="B252" s="330">
        <v>2435</v>
      </c>
      <c r="C252" s="330">
        <v>2435</v>
      </c>
      <c r="D252" s="330">
        <v>2435</v>
      </c>
      <c r="E252" s="330">
        <v>2435</v>
      </c>
      <c r="F252" s="331" t="s">
        <v>527</v>
      </c>
      <c r="G252" s="331"/>
      <c r="H252" s="331"/>
      <c r="I252" s="331"/>
      <c r="J252" s="331"/>
      <c r="K252" s="331"/>
      <c r="L252" s="331"/>
      <c r="M252" s="331"/>
      <c r="N252" s="132">
        <v>355.25</v>
      </c>
      <c r="O252" s="117" t="s">
        <v>308</v>
      </c>
      <c r="P252" s="133" t="s">
        <v>304</v>
      </c>
      <c r="Q252" s="134">
        <f t="shared" si="6"/>
        <v>390.77500000000003</v>
      </c>
      <c r="R252" s="128">
        <f t="shared" si="7"/>
        <v>408.53749999999997</v>
      </c>
    </row>
    <row r="253" spans="1:18" ht="12.75">
      <c r="A253" s="330">
        <v>438510</v>
      </c>
      <c r="B253" s="330">
        <v>438510</v>
      </c>
      <c r="C253" s="330">
        <v>438510</v>
      </c>
      <c r="D253" s="330">
        <v>438510</v>
      </c>
      <c r="E253" s="330">
        <v>438510</v>
      </c>
      <c r="F253" s="331" t="s">
        <v>528</v>
      </c>
      <c r="G253" s="331"/>
      <c r="H253" s="331"/>
      <c r="I253" s="331"/>
      <c r="J253" s="331"/>
      <c r="K253" s="331"/>
      <c r="L253" s="331"/>
      <c r="M253" s="331"/>
      <c r="N253" s="132">
        <v>647.24</v>
      </c>
      <c r="O253" s="117" t="s">
        <v>308</v>
      </c>
      <c r="P253" s="133" t="s">
        <v>304</v>
      </c>
      <c r="Q253" s="134">
        <f t="shared" si="6"/>
        <v>711.964</v>
      </c>
      <c r="R253" s="128">
        <f t="shared" si="7"/>
        <v>744.3259999999999</v>
      </c>
    </row>
    <row r="254" spans="1:18" ht="12.75">
      <c r="A254" s="330">
        <v>438509</v>
      </c>
      <c r="B254" s="330">
        <v>438509</v>
      </c>
      <c r="C254" s="330">
        <v>438509</v>
      </c>
      <c r="D254" s="330">
        <v>438509</v>
      </c>
      <c r="E254" s="330">
        <v>438509</v>
      </c>
      <c r="F254" s="331" t="s">
        <v>529</v>
      </c>
      <c r="G254" s="331"/>
      <c r="H254" s="331"/>
      <c r="I254" s="331"/>
      <c r="J254" s="331"/>
      <c r="K254" s="331"/>
      <c r="L254" s="331"/>
      <c r="M254" s="331"/>
      <c r="N254" s="132">
        <v>518.48</v>
      </c>
      <c r="O254" s="117" t="s">
        <v>308</v>
      </c>
      <c r="P254" s="133" t="s">
        <v>304</v>
      </c>
      <c r="Q254" s="134">
        <f t="shared" si="6"/>
        <v>570.3280000000001</v>
      </c>
      <c r="R254" s="128">
        <f t="shared" si="7"/>
        <v>596.252</v>
      </c>
    </row>
    <row r="255" spans="1:18" ht="12.75">
      <c r="A255" s="330">
        <v>24697</v>
      </c>
      <c r="B255" s="330">
        <v>24697</v>
      </c>
      <c r="C255" s="330">
        <v>24697</v>
      </c>
      <c r="D255" s="330">
        <v>24697</v>
      </c>
      <c r="E255" s="330">
        <v>24697</v>
      </c>
      <c r="F255" s="331" t="s">
        <v>530</v>
      </c>
      <c r="G255" s="331"/>
      <c r="H255" s="331"/>
      <c r="I255" s="331"/>
      <c r="J255" s="331"/>
      <c r="K255" s="331"/>
      <c r="L255" s="331"/>
      <c r="M255" s="331"/>
      <c r="N255" s="132">
        <v>586.12</v>
      </c>
      <c r="O255" s="117" t="s">
        <v>308</v>
      </c>
      <c r="P255" s="133" t="s">
        <v>304</v>
      </c>
      <c r="Q255" s="134">
        <f t="shared" si="6"/>
        <v>644.7320000000001</v>
      </c>
      <c r="R255" s="128">
        <f t="shared" si="7"/>
        <v>674.0379999999999</v>
      </c>
    </row>
    <row r="256" spans="1:18" ht="12.75">
      <c r="A256" s="330">
        <v>35143</v>
      </c>
      <c r="B256" s="330">
        <v>35143</v>
      </c>
      <c r="C256" s="330">
        <v>35143</v>
      </c>
      <c r="D256" s="330">
        <v>35143</v>
      </c>
      <c r="E256" s="330">
        <v>35143</v>
      </c>
      <c r="F256" s="331" t="s">
        <v>531</v>
      </c>
      <c r="G256" s="331"/>
      <c r="H256" s="331"/>
      <c r="I256" s="331"/>
      <c r="J256" s="331"/>
      <c r="K256" s="331"/>
      <c r="L256" s="331"/>
      <c r="M256" s="331"/>
      <c r="N256" s="135">
        <v>1178.58</v>
      </c>
      <c r="O256" s="117" t="s">
        <v>308</v>
      </c>
      <c r="P256" s="133" t="s">
        <v>304</v>
      </c>
      <c r="Q256" s="134">
        <f t="shared" si="6"/>
        <v>1296.438</v>
      </c>
      <c r="R256" s="128">
        <f t="shared" si="7"/>
        <v>1355.3669999999997</v>
      </c>
    </row>
    <row r="257" spans="1:18" ht="15">
      <c r="A257" s="115"/>
      <c r="B257" s="116" t="s">
        <v>175</v>
      </c>
      <c r="C257" s="335" t="s">
        <v>226</v>
      </c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122"/>
      <c r="O257" s="114"/>
      <c r="P257" s="130"/>
      <c r="Q257" s="134">
        <f t="shared" si="6"/>
        <v>0</v>
      </c>
      <c r="R257" s="128">
        <f t="shared" si="7"/>
        <v>0</v>
      </c>
    </row>
    <row r="258" spans="1:18" ht="12.75">
      <c r="A258" s="330">
        <v>9698</v>
      </c>
      <c r="B258" s="330">
        <v>9698</v>
      </c>
      <c r="C258" s="330">
        <v>9698</v>
      </c>
      <c r="D258" s="330">
        <v>9698</v>
      </c>
      <c r="E258" s="330">
        <v>9698</v>
      </c>
      <c r="F258" s="331" t="s">
        <v>532</v>
      </c>
      <c r="G258" s="331"/>
      <c r="H258" s="331"/>
      <c r="I258" s="331"/>
      <c r="J258" s="331"/>
      <c r="K258" s="331"/>
      <c r="L258" s="331"/>
      <c r="M258" s="331"/>
      <c r="N258" s="132">
        <v>26.4</v>
      </c>
      <c r="O258" s="117" t="s">
        <v>308</v>
      </c>
      <c r="P258" s="133" t="s">
        <v>339</v>
      </c>
      <c r="Q258" s="134">
        <f t="shared" si="6"/>
        <v>29.04</v>
      </c>
      <c r="R258" s="128">
        <f t="shared" si="7"/>
        <v>30.359999999999996</v>
      </c>
    </row>
    <row r="259" spans="1:18" ht="12.75">
      <c r="A259" s="330">
        <v>9697</v>
      </c>
      <c r="B259" s="330">
        <v>9697</v>
      </c>
      <c r="C259" s="330">
        <v>9697</v>
      </c>
      <c r="D259" s="330">
        <v>9697</v>
      </c>
      <c r="E259" s="330">
        <v>9697</v>
      </c>
      <c r="F259" s="331" t="s">
        <v>533</v>
      </c>
      <c r="G259" s="331"/>
      <c r="H259" s="331"/>
      <c r="I259" s="331"/>
      <c r="J259" s="331"/>
      <c r="K259" s="331"/>
      <c r="L259" s="331"/>
      <c r="M259" s="331"/>
      <c r="N259" s="132">
        <v>32.78</v>
      </c>
      <c r="O259" s="117" t="s">
        <v>308</v>
      </c>
      <c r="P259" s="133" t="s">
        <v>304</v>
      </c>
      <c r="Q259" s="134">
        <f t="shared" si="6"/>
        <v>36.05800000000001</v>
      </c>
      <c r="R259" s="128">
        <f t="shared" si="7"/>
        <v>37.696999999999996</v>
      </c>
    </row>
    <row r="260" spans="1:18" ht="12.75">
      <c r="A260" s="330">
        <v>2432</v>
      </c>
      <c r="B260" s="330">
        <v>2432</v>
      </c>
      <c r="C260" s="330">
        <v>2432</v>
      </c>
      <c r="D260" s="330">
        <v>2432</v>
      </c>
      <c r="E260" s="330">
        <v>2432</v>
      </c>
      <c r="F260" s="331" t="s">
        <v>227</v>
      </c>
      <c r="G260" s="331"/>
      <c r="H260" s="331"/>
      <c r="I260" s="331"/>
      <c r="J260" s="331"/>
      <c r="K260" s="331"/>
      <c r="L260" s="331"/>
      <c r="M260" s="331"/>
      <c r="N260" s="132">
        <v>35.31</v>
      </c>
      <c r="O260" s="117" t="s">
        <v>308</v>
      </c>
      <c r="P260" s="133" t="s">
        <v>304</v>
      </c>
      <c r="Q260" s="134">
        <f t="shared" si="6"/>
        <v>38.84100000000001</v>
      </c>
      <c r="R260" s="128">
        <f t="shared" si="7"/>
        <v>40.6065</v>
      </c>
    </row>
    <row r="261" spans="1:18" ht="12.75">
      <c r="A261" s="330">
        <v>2186</v>
      </c>
      <c r="B261" s="330">
        <v>2186</v>
      </c>
      <c r="C261" s="330">
        <v>2186</v>
      </c>
      <c r="D261" s="330">
        <v>2186</v>
      </c>
      <c r="E261" s="330">
        <v>2186</v>
      </c>
      <c r="F261" s="331" t="s">
        <v>534</v>
      </c>
      <c r="G261" s="331"/>
      <c r="H261" s="331"/>
      <c r="I261" s="331"/>
      <c r="J261" s="331"/>
      <c r="K261" s="331"/>
      <c r="L261" s="331"/>
      <c r="M261" s="331"/>
      <c r="N261" s="132">
        <v>35.31</v>
      </c>
      <c r="O261" s="117" t="s">
        <v>308</v>
      </c>
      <c r="P261" s="133" t="s">
        <v>304</v>
      </c>
      <c r="Q261" s="134">
        <f t="shared" si="6"/>
        <v>38.84100000000001</v>
      </c>
      <c r="R261" s="128">
        <f t="shared" si="7"/>
        <v>40.6065</v>
      </c>
    </row>
    <row r="262" spans="1:18" ht="12.75">
      <c r="A262" s="330">
        <v>7807</v>
      </c>
      <c r="B262" s="330">
        <v>7807</v>
      </c>
      <c r="C262" s="330">
        <v>7807</v>
      </c>
      <c r="D262" s="330">
        <v>7807</v>
      </c>
      <c r="E262" s="330">
        <v>7807</v>
      </c>
      <c r="F262" s="331" t="s">
        <v>535</v>
      </c>
      <c r="G262" s="331"/>
      <c r="H262" s="331"/>
      <c r="I262" s="331"/>
      <c r="J262" s="331"/>
      <c r="K262" s="331"/>
      <c r="L262" s="331"/>
      <c r="M262" s="331"/>
      <c r="N262" s="132">
        <v>35.31</v>
      </c>
      <c r="O262" s="117" t="s">
        <v>308</v>
      </c>
      <c r="P262" s="133" t="s">
        <v>304</v>
      </c>
      <c r="Q262" s="134">
        <f t="shared" si="6"/>
        <v>38.84100000000001</v>
      </c>
      <c r="R262" s="128">
        <f t="shared" si="7"/>
        <v>40.6065</v>
      </c>
    </row>
    <row r="263" spans="1:18" ht="12.75">
      <c r="A263" s="330">
        <v>11613</v>
      </c>
      <c r="B263" s="330">
        <v>11613</v>
      </c>
      <c r="C263" s="330">
        <v>11613</v>
      </c>
      <c r="D263" s="330">
        <v>11613</v>
      </c>
      <c r="E263" s="330">
        <v>11613</v>
      </c>
      <c r="F263" s="331" t="s">
        <v>536</v>
      </c>
      <c r="G263" s="331"/>
      <c r="H263" s="331"/>
      <c r="I263" s="331"/>
      <c r="J263" s="331"/>
      <c r="K263" s="331"/>
      <c r="L263" s="331"/>
      <c r="M263" s="331"/>
      <c r="N263" s="132">
        <v>35.31</v>
      </c>
      <c r="O263" s="117" t="s">
        <v>308</v>
      </c>
      <c r="P263" s="133" t="s">
        <v>304</v>
      </c>
      <c r="Q263" s="134">
        <f t="shared" si="6"/>
        <v>38.84100000000001</v>
      </c>
      <c r="R263" s="128">
        <f t="shared" si="7"/>
        <v>40.6065</v>
      </c>
    </row>
    <row r="264" spans="1:18" ht="12.75">
      <c r="A264" s="330">
        <v>3494</v>
      </c>
      <c r="B264" s="330">
        <v>3494</v>
      </c>
      <c r="C264" s="330">
        <v>3494</v>
      </c>
      <c r="D264" s="330">
        <v>3494</v>
      </c>
      <c r="E264" s="330">
        <v>3494</v>
      </c>
      <c r="F264" s="331" t="s">
        <v>537</v>
      </c>
      <c r="G264" s="331"/>
      <c r="H264" s="331"/>
      <c r="I264" s="331"/>
      <c r="J264" s="331"/>
      <c r="K264" s="331"/>
      <c r="L264" s="331"/>
      <c r="M264" s="331"/>
      <c r="N264" s="132">
        <v>38.7</v>
      </c>
      <c r="O264" s="117" t="s">
        <v>304</v>
      </c>
      <c r="P264" s="133" t="s">
        <v>304</v>
      </c>
      <c r="Q264" s="134">
        <f t="shared" si="6"/>
        <v>42.57000000000001</v>
      </c>
      <c r="R264" s="128">
        <f t="shared" si="7"/>
        <v>44.505</v>
      </c>
    </row>
    <row r="265" spans="1:18" ht="12.75">
      <c r="A265" s="330">
        <v>3277</v>
      </c>
      <c r="B265" s="330">
        <v>3277</v>
      </c>
      <c r="C265" s="330">
        <v>3277</v>
      </c>
      <c r="D265" s="330">
        <v>3277</v>
      </c>
      <c r="E265" s="330">
        <v>3277</v>
      </c>
      <c r="F265" s="331" t="s">
        <v>538</v>
      </c>
      <c r="G265" s="331"/>
      <c r="H265" s="331"/>
      <c r="I265" s="331"/>
      <c r="J265" s="331"/>
      <c r="K265" s="331"/>
      <c r="L265" s="331"/>
      <c r="M265" s="331"/>
      <c r="N265" s="132">
        <v>38.7</v>
      </c>
      <c r="O265" s="117" t="s">
        <v>308</v>
      </c>
      <c r="P265" s="133" t="s">
        <v>304</v>
      </c>
      <c r="Q265" s="134">
        <f t="shared" si="6"/>
        <v>42.57000000000001</v>
      </c>
      <c r="R265" s="128">
        <f t="shared" si="7"/>
        <v>44.505</v>
      </c>
    </row>
    <row r="266" spans="1:18" ht="12.75">
      <c r="A266" s="330">
        <v>2314</v>
      </c>
      <c r="B266" s="330">
        <v>2314</v>
      </c>
      <c r="C266" s="330">
        <v>2314</v>
      </c>
      <c r="D266" s="330">
        <v>2314</v>
      </c>
      <c r="E266" s="330">
        <v>2314</v>
      </c>
      <c r="F266" s="331" t="s">
        <v>313</v>
      </c>
      <c r="G266" s="331"/>
      <c r="H266" s="331"/>
      <c r="I266" s="331"/>
      <c r="J266" s="331"/>
      <c r="K266" s="331"/>
      <c r="L266" s="331"/>
      <c r="M266" s="331"/>
      <c r="N266" s="132">
        <v>38.7</v>
      </c>
      <c r="O266" s="117" t="s">
        <v>308</v>
      </c>
      <c r="P266" s="133" t="s">
        <v>304</v>
      </c>
      <c r="Q266" s="134">
        <f aca="true" t="shared" si="8" ref="Q266:Q329">N266*1.1</f>
        <v>42.57000000000001</v>
      </c>
      <c r="R266" s="128">
        <f aca="true" t="shared" si="9" ref="R266:R329">N266*1.15</f>
        <v>44.505</v>
      </c>
    </row>
    <row r="267" spans="1:18" ht="12.75">
      <c r="A267" s="330">
        <v>3718</v>
      </c>
      <c r="B267" s="330">
        <v>3718</v>
      </c>
      <c r="C267" s="330">
        <v>3718</v>
      </c>
      <c r="D267" s="330">
        <v>3718</v>
      </c>
      <c r="E267" s="330">
        <v>3718</v>
      </c>
      <c r="F267" s="331" t="s">
        <v>539</v>
      </c>
      <c r="G267" s="331"/>
      <c r="H267" s="331"/>
      <c r="I267" s="331"/>
      <c r="J267" s="331"/>
      <c r="K267" s="331"/>
      <c r="L267" s="331"/>
      <c r="M267" s="331"/>
      <c r="N267" s="132">
        <v>37.26</v>
      </c>
      <c r="O267" s="117" t="s">
        <v>308</v>
      </c>
      <c r="P267" s="133" t="s">
        <v>304</v>
      </c>
      <c r="Q267" s="134">
        <f t="shared" si="8"/>
        <v>40.986000000000004</v>
      </c>
      <c r="R267" s="128">
        <f t="shared" si="9"/>
        <v>42.849</v>
      </c>
    </row>
    <row r="268" spans="1:18" ht="12.75">
      <c r="A268" s="330">
        <v>2313</v>
      </c>
      <c r="B268" s="330">
        <v>2313</v>
      </c>
      <c r="C268" s="330">
        <v>2313</v>
      </c>
      <c r="D268" s="330">
        <v>2313</v>
      </c>
      <c r="E268" s="330">
        <v>2313</v>
      </c>
      <c r="F268" s="331" t="s">
        <v>228</v>
      </c>
      <c r="G268" s="331"/>
      <c r="H268" s="331"/>
      <c r="I268" s="331"/>
      <c r="J268" s="331"/>
      <c r="K268" s="331"/>
      <c r="L268" s="331"/>
      <c r="M268" s="331"/>
      <c r="N268" s="132">
        <v>37.26</v>
      </c>
      <c r="O268" s="117" t="s">
        <v>308</v>
      </c>
      <c r="P268" s="133" t="s">
        <v>304</v>
      </c>
      <c r="Q268" s="134">
        <f t="shared" si="8"/>
        <v>40.986000000000004</v>
      </c>
      <c r="R268" s="128">
        <f t="shared" si="9"/>
        <v>42.849</v>
      </c>
    </row>
    <row r="269" spans="1:18" ht="12.75">
      <c r="A269" s="330">
        <v>2312</v>
      </c>
      <c r="B269" s="330">
        <v>2312</v>
      </c>
      <c r="C269" s="330">
        <v>2312</v>
      </c>
      <c r="D269" s="330">
        <v>2312</v>
      </c>
      <c r="E269" s="330">
        <v>2312</v>
      </c>
      <c r="F269" s="331" t="s">
        <v>229</v>
      </c>
      <c r="G269" s="331"/>
      <c r="H269" s="331"/>
      <c r="I269" s="331"/>
      <c r="J269" s="331"/>
      <c r="K269" s="331"/>
      <c r="L269" s="331"/>
      <c r="M269" s="331"/>
      <c r="N269" s="132">
        <v>37.26</v>
      </c>
      <c r="O269" s="117" t="s">
        <v>308</v>
      </c>
      <c r="P269" s="133" t="s">
        <v>304</v>
      </c>
      <c r="Q269" s="134">
        <f t="shared" si="8"/>
        <v>40.986000000000004</v>
      </c>
      <c r="R269" s="128">
        <f t="shared" si="9"/>
        <v>42.849</v>
      </c>
    </row>
    <row r="270" spans="1:18" ht="12.75">
      <c r="A270" s="330">
        <v>2433</v>
      </c>
      <c r="B270" s="330">
        <v>2433</v>
      </c>
      <c r="C270" s="330">
        <v>2433</v>
      </c>
      <c r="D270" s="330">
        <v>2433</v>
      </c>
      <c r="E270" s="330">
        <v>2433</v>
      </c>
      <c r="F270" s="331" t="s">
        <v>230</v>
      </c>
      <c r="G270" s="331"/>
      <c r="H270" s="331"/>
      <c r="I270" s="331"/>
      <c r="J270" s="331"/>
      <c r="K270" s="331"/>
      <c r="L270" s="331"/>
      <c r="M270" s="331"/>
      <c r="N270" s="132">
        <v>41.12</v>
      </c>
      <c r="O270" s="117" t="s">
        <v>308</v>
      </c>
      <c r="P270" s="133" t="s">
        <v>304</v>
      </c>
      <c r="Q270" s="134">
        <f t="shared" si="8"/>
        <v>45.232</v>
      </c>
      <c r="R270" s="128">
        <f t="shared" si="9"/>
        <v>47.288</v>
      </c>
    </row>
    <row r="271" spans="1:18" ht="12.75">
      <c r="A271" s="330">
        <v>7808</v>
      </c>
      <c r="B271" s="330">
        <v>7808</v>
      </c>
      <c r="C271" s="330">
        <v>7808</v>
      </c>
      <c r="D271" s="330">
        <v>7808</v>
      </c>
      <c r="E271" s="330">
        <v>7808</v>
      </c>
      <c r="F271" s="331" t="s">
        <v>231</v>
      </c>
      <c r="G271" s="331"/>
      <c r="H271" s="331"/>
      <c r="I271" s="331"/>
      <c r="J271" s="331"/>
      <c r="K271" s="331"/>
      <c r="L271" s="331"/>
      <c r="M271" s="331"/>
      <c r="N271" s="132">
        <v>41.12</v>
      </c>
      <c r="O271" s="117" t="s">
        <v>308</v>
      </c>
      <c r="P271" s="133" t="s">
        <v>304</v>
      </c>
      <c r="Q271" s="134">
        <f t="shared" si="8"/>
        <v>45.232</v>
      </c>
      <c r="R271" s="128">
        <f t="shared" si="9"/>
        <v>47.288</v>
      </c>
    </row>
    <row r="272" spans="1:18" ht="12.75">
      <c r="A272" s="330">
        <v>10752</v>
      </c>
      <c r="B272" s="330">
        <v>10752</v>
      </c>
      <c r="C272" s="330">
        <v>10752</v>
      </c>
      <c r="D272" s="330">
        <v>10752</v>
      </c>
      <c r="E272" s="330">
        <v>10752</v>
      </c>
      <c r="F272" s="331" t="s">
        <v>314</v>
      </c>
      <c r="G272" s="331"/>
      <c r="H272" s="331"/>
      <c r="I272" s="331"/>
      <c r="J272" s="331"/>
      <c r="K272" s="331"/>
      <c r="L272" s="331"/>
      <c r="M272" s="331"/>
      <c r="N272" s="132">
        <v>41.12</v>
      </c>
      <c r="O272" s="117" t="s">
        <v>308</v>
      </c>
      <c r="P272" s="133" t="s">
        <v>304</v>
      </c>
      <c r="Q272" s="134">
        <f t="shared" si="8"/>
        <v>45.232</v>
      </c>
      <c r="R272" s="128">
        <f t="shared" si="9"/>
        <v>47.288</v>
      </c>
    </row>
    <row r="273" spans="1:18" ht="12.75">
      <c r="A273" s="330">
        <v>7789</v>
      </c>
      <c r="B273" s="330">
        <v>7789</v>
      </c>
      <c r="C273" s="330">
        <v>7789</v>
      </c>
      <c r="D273" s="330">
        <v>7789</v>
      </c>
      <c r="E273" s="330">
        <v>7789</v>
      </c>
      <c r="F273" s="331" t="s">
        <v>540</v>
      </c>
      <c r="G273" s="331"/>
      <c r="H273" s="331"/>
      <c r="I273" s="331"/>
      <c r="J273" s="331"/>
      <c r="K273" s="331"/>
      <c r="L273" s="331"/>
      <c r="M273" s="331"/>
      <c r="N273" s="132">
        <v>45.08</v>
      </c>
      <c r="O273" s="117" t="s">
        <v>308</v>
      </c>
      <c r="P273" s="133" t="s">
        <v>304</v>
      </c>
      <c r="Q273" s="134">
        <f t="shared" si="8"/>
        <v>49.588</v>
      </c>
      <c r="R273" s="128">
        <f t="shared" si="9"/>
        <v>51.84199999999999</v>
      </c>
    </row>
    <row r="274" spans="1:18" ht="12.75">
      <c r="A274" s="330">
        <v>3591</v>
      </c>
      <c r="B274" s="330">
        <v>3591</v>
      </c>
      <c r="C274" s="330">
        <v>3591</v>
      </c>
      <c r="D274" s="330">
        <v>3591</v>
      </c>
      <c r="E274" s="330">
        <v>3591</v>
      </c>
      <c r="F274" s="331" t="s">
        <v>232</v>
      </c>
      <c r="G274" s="331"/>
      <c r="H274" s="331"/>
      <c r="I274" s="331"/>
      <c r="J274" s="331"/>
      <c r="K274" s="331"/>
      <c r="L274" s="331"/>
      <c r="M274" s="331"/>
      <c r="N274" s="132">
        <v>45.08</v>
      </c>
      <c r="O274" s="117" t="s">
        <v>308</v>
      </c>
      <c r="P274" s="133" t="s">
        <v>304</v>
      </c>
      <c r="Q274" s="134">
        <f t="shared" si="8"/>
        <v>49.588</v>
      </c>
      <c r="R274" s="128">
        <f t="shared" si="9"/>
        <v>51.84199999999999</v>
      </c>
    </row>
    <row r="275" spans="1:18" ht="12.75">
      <c r="A275" s="330">
        <v>90819</v>
      </c>
      <c r="B275" s="330">
        <v>90819</v>
      </c>
      <c r="C275" s="330">
        <v>90819</v>
      </c>
      <c r="D275" s="330">
        <v>90819</v>
      </c>
      <c r="E275" s="330">
        <v>90819</v>
      </c>
      <c r="F275" s="331" t="s">
        <v>541</v>
      </c>
      <c r="G275" s="331"/>
      <c r="H275" s="331"/>
      <c r="I275" s="331"/>
      <c r="J275" s="331"/>
      <c r="K275" s="331"/>
      <c r="L275" s="331"/>
      <c r="M275" s="331"/>
      <c r="N275" s="132">
        <v>47.42</v>
      </c>
      <c r="O275" s="117" t="s">
        <v>308</v>
      </c>
      <c r="P275" s="133" t="s">
        <v>304</v>
      </c>
      <c r="Q275" s="134">
        <f t="shared" si="8"/>
        <v>52.162000000000006</v>
      </c>
      <c r="R275" s="128">
        <f t="shared" si="9"/>
        <v>54.533</v>
      </c>
    </row>
    <row r="276" spans="1:18" ht="12.75">
      <c r="A276" s="330">
        <v>2187</v>
      </c>
      <c r="B276" s="330">
        <v>2187</v>
      </c>
      <c r="C276" s="330">
        <v>2187</v>
      </c>
      <c r="D276" s="330">
        <v>2187</v>
      </c>
      <c r="E276" s="330">
        <v>2187</v>
      </c>
      <c r="F276" s="331" t="s">
        <v>233</v>
      </c>
      <c r="G276" s="331"/>
      <c r="H276" s="331"/>
      <c r="I276" s="331"/>
      <c r="J276" s="331"/>
      <c r="K276" s="331"/>
      <c r="L276" s="331"/>
      <c r="M276" s="331"/>
      <c r="N276" s="132">
        <v>45.08</v>
      </c>
      <c r="O276" s="117" t="s">
        <v>304</v>
      </c>
      <c r="P276" s="133" t="s">
        <v>304</v>
      </c>
      <c r="Q276" s="134">
        <f t="shared" si="8"/>
        <v>49.588</v>
      </c>
      <c r="R276" s="128">
        <f t="shared" si="9"/>
        <v>51.84199999999999</v>
      </c>
    </row>
    <row r="277" spans="1:18" ht="12.75">
      <c r="A277" s="330">
        <v>75843</v>
      </c>
      <c r="B277" s="330">
        <v>75843</v>
      </c>
      <c r="C277" s="330">
        <v>75843</v>
      </c>
      <c r="D277" s="330">
        <v>75843</v>
      </c>
      <c r="E277" s="330">
        <v>75843</v>
      </c>
      <c r="F277" s="331" t="s">
        <v>542</v>
      </c>
      <c r="G277" s="331"/>
      <c r="H277" s="331"/>
      <c r="I277" s="331"/>
      <c r="J277" s="331"/>
      <c r="K277" s="331"/>
      <c r="L277" s="331"/>
      <c r="M277" s="331"/>
      <c r="N277" s="132">
        <v>47.42</v>
      </c>
      <c r="O277" s="117" t="s">
        <v>308</v>
      </c>
      <c r="P277" s="133" t="s">
        <v>304</v>
      </c>
      <c r="Q277" s="134">
        <f t="shared" si="8"/>
        <v>52.162000000000006</v>
      </c>
      <c r="R277" s="128">
        <f t="shared" si="9"/>
        <v>54.533</v>
      </c>
    </row>
    <row r="278" spans="1:18" ht="12.75">
      <c r="A278" s="330">
        <v>3872</v>
      </c>
      <c r="B278" s="330">
        <v>3872</v>
      </c>
      <c r="C278" s="330">
        <v>3872</v>
      </c>
      <c r="D278" s="330">
        <v>3872</v>
      </c>
      <c r="E278" s="330">
        <v>3872</v>
      </c>
      <c r="F278" s="331" t="s">
        <v>234</v>
      </c>
      <c r="G278" s="331"/>
      <c r="H278" s="331"/>
      <c r="I278" s="331"/>
      <c r="J278" s="331"/>
      <c r="K278" s="331"/>
      <c r="L278" s="331"/>
      <c r="M278" s="331"/>
      <c r="N278" s="132">
        <v>43.39</v>
      </c>
      <c r="O278" s="117" t="s">
        <v>304</v>
      </c>
      <c r="P278" s="133" t="s">
        <v>304</v>
      </c>
      <c r="Q278" s="134">
        <f t="shared" si="8"/>
        <v>47.729000000000006</v>
      </c>
      <c r="R278" s="128">
        <f t="shared" si="9"/>
        <v>49.8985</v>
      </c>
    </row>
    <row r="279" spans="1:18" ht="12.75">
      <c r="A279" s="330">
        <v>2315</v>
      </c>
      <c r="B279" s="330">
        <v>2315</v>
      </c>
      <c r="C279" s="330">
        <v>2315</v>
      </c>
      <c r="D279" s="330">
        <v>2315</v>
      </c>
      <c r="E279" s="330">
        <v>2315</v>
      </c>
      <c r="F279" s="331" t="s">
        <v>235</v>
      </c>
      <c r="G279" s="331"/>
      <c r="H279" s="331"/>
      <c r="I279" s="331"/>
      <c r="J279" s="331"/>
      <c r="K279" s="331"/>
      <c r="L279" s="331"/>
      <c r="M279" s="331"/>
      <c r="N279" s="132">
        <v>43.39</v>
      </c>
      <c r="O279" s="117" t="s">
        <v>304</v>
      </c>
      <c r="P279" s="133" t="s">
        <v>304</v>
      </c>
      <c r="Q279" s="134">
        <f t="shared" si="8"/>
        <v>47.729000000000006</v>
      </c>
      <c r="R279" s="128">
        <f t="shared" si="9"/>
        <v>49.8985</v>
      </c>
    </row>
    <row r="280" spans="1:18" ht="12.75">
      <c r="A280" s="330">
        <v>75844</v>
      </c>
      <c r="B280" s="330">
        <v>75844</v>
      </c>
      <c r="C280" s="330">
        <v>75844</v>
      </c>
      <c r="D280" s="330">
        <v>75844</v>
      </c>
      <c r="E280" s="330">
        <v>75844</v>
      </c>
      <c r="F280" s="331" t="s">
        <v>543</v>
      </c>
      <c r="G280" s="331"/>
      <c r="H280" s="331"/>
      <c r="I280" s="331"/>
      <c r="J280" s="331"/>
      <c r="K280" s="331"/>
      <c r="L280" s="331"/>
      <c r="M280" s="331"/>
      <c r="N280" s="132">
        <v>47.42</v>
      </c>
      <c r="O280" s="117" t="s">
        <v>308</v>
      </c>
      <c r="P280" s="133" t="s">
        <v>304</v>
      </c>
      <c r="Q280" s="134">
        <f t="shared" si="8"/>
        <v>52.162000000000006</v>
      </c>
      <c r="R280" s="128">
        <f t="shared" si="9"/>
        <v>54.533</v>
      </c>
    </row>
    <row r="281" spans="1:18" ht="12.75">
      <c r="A281" s="330">
        <v>2293</v>
      </c>
      <c r="B281" s="330">
        <v>2293</v>
      </c>
      <c r="C281" s="330">
        <v>2293</v>
      </c>
      <c r="D281" s="330">
        <v>2293</v>
      </c>
      <c r="E281" s="330">
        <v>2293</v>
      </c>
      <c r="F281" s="331" t="s">
        <v>236</v>
      </c>
      <c r="G281" s="331"/>
      <c r="H281" s="331"/>
      <c r="I281" s="331"/>
      <c r="J281" s="331"/>
      <c r="K281" s="331"/>
      <c r="L281" s="331"/>
      <c r="M281" s="331"/>
      <c r="N281" s="132">
        <v>43.39</v>
      </c>
      <c r="O281" s="117" t="s">
        <v>308</v>
      </c>
      <c r="P281" s="133" t="s">
        <v>304</v>
      </c>
      <c r="Q281" s="134">
        <f t="shared" si="8"/>
        <v>47.729000000000006</v>
      </c>
      <c r="R281" s="128">
        <f t="shared" si="9"/>
        <v>49.8985</v>
      </c>
    </row>
    <row r="282" spans="1:18" ht="12.75">
      <c r="A282" s="330">
        <v>78013</v>
      </c>
      <c r="B282" s="330">
        <v>78013</v>
      </c>
      <c r="C282" s="330">
        <v>78013</v>
      </c>
      <c r="D282" s="330">
        <v>78013</v>
      </c>
      <c r="E282" s="330">
        <v>78013</v>
      </c>
      <c r="F282" s="331" t="s">
        <v>544</v>
      </c>
      <c r="G282" s="331"/>
      <c r="H282" s="331"/>
      <c r="I282" s="331"/>
      <c r="J282" s="331"/>
      <c r="K282" s="331"/>
      <c r="L282" s="331"/>
      <c r="M282" s="331"/>
      <c r="N282" s="132">
        <v>47.42</v>
      </c>
      <c r="O282" s="117" t="s">
        <v>308</v>
      </c>
      <c r="P282" s="133" t="s">
        <v>304</v>
      </c>
      <c r="Q282" s="134">
        <f t="shared" si="8"/>
        <v>52.162000000000006</v>
      </c>
      <c r="R282" s="128">
        <f t="shared" si="9"/>
        <v>54.533</v>
      </c>
    </row>
    <row r="283" spans="1:18" ht="12.75">
      <c r="A283" s="330">
        <v>2434</v>
      </c>
      <c r="B283" s="330">
        <v>2434</v>
      </c>
      <c r="C283" s="330">
        <v>2434</v>
      </c>
      <c r="D283" s="330">
        <v>2434</v>
      </c>
      <c r="E283" s="330">
        <v>2434</v>
      </c>
      <c r="F283" s="331" t="s">
        <v>545</v>
      </c>
      <c r="G283" s="331"/>
      <c r="H283" s="331"/>
      <c r="I283" s="331"/>
      <c r="J283" s="331"/>
      <c r="K283" s="331"/>
      <c r="L283" s="331"/>
      <c r="M283" s="331"/>
      <c r="N283" s="132">
        <v>61.12</v>
      </c>
      <c r="O283" s="117" t="s">
        <v>308</v>
      </c>
      <c r="P283" s="133" t="s">
        <v>304</v>
      </c>
      <c r="Q283" s="134">
        <f t="shared" si="8"/>
        <v>67.232</v>
      </c>
      <c r="R283" s="128">
        <f t="shared" si="9"/>
        <v>70.288</v>
      </c>
    </row>
    <row r="284" spans="1:18" ht="12.75">
      <c r="A284" s="330">
        <v>2300</v>
      </c>
      <c r="B284" s="330">
        <v>2300</v>
      </c>
      <c r="C284" s="330">
        <v>2300</v>
      </c>
      <c r="D284" s="330">
        <v>2300</v>
      </c>
      <c r="E284" s="330">
        <v>2300</v>
      </c>
      <c r="F284" s="331" t="s">
        <v>237</v>
      </c>
      <c r="G284" s="331"/>
      <c r="H284" s="331"/>
      <c r="I284" s="331"/>
      <c r="J284" s="331"/>
      <c r="K284" s="331"/>
      <c r="L284" s="331"/>
      <c r="M284" s="331"/>
      <c r="N284" s="132">
        <v>61.12</v>
      </c>
      <c r="O284" s="117" t="s">
        <v>304</v>
      </c>
      <c r="P284" s="133" t="s">
        <v>304</v>
      </c>
      <c r="Q284" s="134">
        <f t="shared" si="8"/>
        <v>67.232</v>
      </c>
      <c r="R284" s="128">
        <f t="shared" si="9"/>
        <v>70.288</v>
      </c>
    </row>
    <row r="285" spans="1:18" ht="12.75">
      <c r="A285" s="330">
        <v>7086</v>
      </c>
      <c r="B285" s="330">
        <v>7086</v>
      </c>
      <c r="C285" s="330">
        <v>7086</v>
      </c>
      <c r="D285" s="330">
        <v>7086</v>
      </c>
      <c r="E285" s="330">
        <v>7086</v>
      </c>
      <c r="F285" s="331" t="s">
        <v>546</v>
      </c>
      <c r="G285" s="331"/>
      <c r="H285" s="331"/>
      <c r="I285" s="331"/>
      <c r="J285" s="331"/>
      <c r="K285" s="331"/>
      <c r="L285" s="331"/>
      <c r="M285" s="331"/>
      <c r="N285" s="132">
        <v>58.82</v>
      </c>
      <c r="O285" s="117" t="s">
        <v>308</v>
      </c>
      <c r="P285" s="133" t="s">
        <v>304</v>
      </c>
      <c r="Q285" s="134">
        <f t="shared" si="8"/>
        <v>64.70200000000001</v>
      </c>
      <c r="R285" s="128">
        <f t="shared" si="9"/>
        <v>67.643</v>
      </c>
    </row>
    <row r="286" spans="1:18" ht="12.75">
      <c r="A286" s="330">
        <v>2331</v>
      </c>
      <c r="B286" s="330">
        <v>2331</v>
      </c>
      <c r="C286" s="330">
        <v>2331</v>
      </c>
      <c r="D286" s="330">
        <v>2331</v>
      </c>
      <c r="E286" s="330">
        <v>2331</v>
      </c>
      <c r="F286" s="331" t="s">
        <v>238</v>
      </c>
      <c r="G286" s="331"/>
      <c r="H286" s="331"/>
      <c r="I286" s="331"/>
      <c r="J286" s="331"/>
      <c r="K286" s="331"/>
      <c r="L286" s="331"/>
      <c r="M286" s="331"/>
      <c r="N286" s="132">
        <v>55.76</v>
      </c>
      <c r="O286" s="117" t="s">
        <v>308</v>
      </c>
      <c r="P286" s="133" t="s">
        <v>304</v>
      </c>
      <c r="Q286" s="134">
        <f t="shared" si="8"/>
        <v>61.336000000000006</v>
      </c>
      <c r="R286" s="128">
        <f t="shared" si="9"/>
        <v>64.124</v>
      </c>
    </row>
    <row r="287" spans="1:18" ht="12.75">
      <c r="A287" s="330">
        <v>2253</v>
      </c>
      <c r="B287" s="330">
        <v>2253</v>
      </c>
      <c r="C287" s="330">
        <v>2253</v>
      </c>
      <c r="D287" s="330">
        <v>2253</v>
      </c>
      <c r="E287" s="330">
        <v>2253</v>
      </c>
      <c r="F287" s="331" t="s">
        <v>239</v>
      </c>
      <c r="G287" s="331"/>
      <c r="H287" s="331"/>
      <c r="I287" s="331"/>
      <c r="J287" s="331"/>
      <c r="K287" s="331"/>
      <c r="L287" s="331"/>
      <c r="M287" s="331"/>
      <c r="N287" s="132">
        <v>55.76</v>
      </c>
      <c r="O287" s="117" t="s">
        <v>308</v>
      </c>
      <c r="P287" s="133" t="s">
        <v>304</v>
      </c>
      <c r="Q287" s="134">
        <f t="shared" si="8"/>
        <v>61.336000000000006</v>
      </c>
      <c r="R287" s="128">
        <f t="shared" si="9"/>
        <v>64.124</v>
      </c>
    </row>
    <row r="288" spans="1:18" ht="12.75">
      <c r="A288" s="330">
        <v>8092</v>
      </c>
      <c r="B288" s="330">
        <v>8092</v>
      </c>
      <c r="C288" s="330">
        <v>8092</v>
      </c>
      <c r="D288" s="330">
        <v>8092</v>
      </c>
      <c r="E288" s="330">
        <v>8092</v>
      </c>
      <c r="F288" s="331" t="s">
        <v>547</v>
      </c>
      <c r="G288" s="331"/>
      <c r="H288" s="331"/>
      <c r="I288" s="331"/>
      <c r="J288" s="331"/>
      <c r="K288" s="331"/>
      <c r="L288" s="331"/>
      <c r="M288" s="331"/>
      <c r="N288" s="132">
        <v>55.76</v>
      </c>
      <c r="O288" s="117" t="s">
        <v>308</v>
      </c>
      <c r="P288" s="133" t="s">
        <v>304</v>
      </c>
      <c r="Q288" s="134">
        <f t="shared" si="8"/>
        <v>61.336000000000006</v>
      </c>
      <c r="R288" s="128">
        <f t="shared" si="9"/>
        <v>64.124</v>
      </c>
    </row>
    <row r="289" spans="1:18" ht="12.75">
      <c r="A289" s="330">
        <v>2317</v>
      </c>
      <c r="B289" s="330">
        <v>2317</v>
      </c>
      <c r="C289" s="330">
        <v>2317</v>
      </c>
      <c r="D289" s="330">
        <v>2317</v>
      </c>
      <c r="E289" s="330">
        <v>2317</v>
      </c>
      <c r="F289" s="331" t="s">
        <v>240</v>
      </c>
      <c r="G289" s="331"/>
      <c r="H289" s="331"/>
      <c r="I289" s="331"/>
      <c r="J289" s="331"/>
      <c r="K289" s="331"/>
      <c r="L289" s="331"/>
      <c r="M289" s="331"/>
      <c r="N289" s="132">
        <v>58.82</v>
      </c>
      <c r="O289" s="117" t="s">
        <v>308</v>
      </c>
      <c r="P289" s="133" t="s">
        <v>304</v>
      </c>
      <c r="Q289" s="134">
        <f t="shared" si="8"/>
        <v>64.70200000000001</v>
      </c>
      <c r="R289" s="128">
        <f t="shared" si="9"/>
        <v>67.643</v>
      </c>
    </row>
    <row r="290" spans="1:18" ht="12.75">
      <c r="A290" s="330">
        <v>2316</v>
      </c>
      <c r="B290" s="330">
        <v>2316</v>
      </c>
      <c r="C290" s="330">
        <v>2316</v>
      </c>
      <c r="D290" s="330">
        <v>2316</v>
      </c>
      <c r="E290" s="330">
        <v>2316</v>
      </c>
      <c r="F290" s="331" t="s">
        <v>241</v>
      </c>
      <c r="G290" s="331"/>
      <c r="H290" s="331"/>
      <c r="I290" s="331"/>
      <c r="J290" s="331"/>
      <c r="K290" s="331"/>
      <c r="L290" s="331"/>
      <c r="M290" s="331"/>
      <c r="N290" s="132">
        <v>58.82</v>
      </c>
      <c r="O290" s="117" t="s">
        <v>308</v>
      </c>
      <c r="P290" s="133" t="s">
        <v>304</v>
      </c>
      <c r="Q290" s="134">
        <f t="shared" si="8"/>
        <v>64.70200000000001</v>
      </c>
      <c r="R290" s="128">
        <f t="shared" si="9"/>
        <v>67.643</v>
      </c>
    </row>
    <row r="291" spans="1:18" ht="12.75">
      <c r="A291" s="330">
        <v>2320</v>
      </c>
      <c r="B291" s="330">
        <v>2320</v>
      </c>
      <c r="C291" s="330">
        <v>2320</v>
      </c>
      <c r="D291" s="330">
        <v>2320</v>
      </c>
      <c r="E291" s="330">
        <v>2320</v>
      </c>
      <c r="F291" s="331" t="s">
        <v>242</v>
      </c>
      <c r="G291" s="331"/>
      <c r="H291" s="331"/>
      <c r="I291" s="331"/>
      <c r="J291" s="331"/>
      <c r="K291" s="331"/>
      <c r="L291" s="331"/>
      <c r="M291" s="331"/>
      <c r="N291" s="132">
        <v>76.52</v>
      </c>
      <c r="O291" s="117" t="s">
        <v>308</v>
      </c>
      <c r="P291" s="133" t="s">
        <v>304</v>
      </c>
      <c r="Q291" s="134">
        <f t="shared" si="8"/>
        <v>84.172</v>
      </c>
      <c r="R291" s="128">
        <f t="shared" si="9"/>
        <v>87.99799999999999</v>
      </c>
    </row>
    <row r="292" spans="1:18" ht="12.75">
      <c r="A292" s="330">
        <v>3925</v>
      </c>
      <c r="B292" s="330">
        <v>3925</v>
      </c>
      <c r="C292" s="330">
        <v>3925</v>
      </c>
      <c r="D292" s="330">
        <v>3925</v>
      </c>
      <c r="E292" s="330">
        <v>3925</v>
      </c>
      <c r="F292" s="331" t="s">
        <v>548</v>
      </c>
      <c r="G292" s="331"/>
      <c r="H292" s="331"/>
      <c r="I292" s="331"/>
      <c r="J292" s="331"/>
      <c r="K292" s="331"/>
      <c r="L292" s="331"/>
      <c r="M292" s="331"/>
      <c r="N292" s="132">
        <v>76.52</v>
      </c>
      <c r="O292" s="117" t="s">
        <v>308</v>
      </c>
      <c r="P292" s="133" t="s">
        <v>304</v>
      </c>
      <c r="Q292" s="134">
        <f t="shared" si="8"/>
        <v>84.172</v>
      </c>
      <c r="R292" s="128">
        <f t="shared" si="9"/>
        <v>87.99799999999999</v>
      </c>
    </row>
    <row r="293" spans="1:18" ht="12.75">
      <c r="A293" s="330">
        <v>7801</v>
      </c>
      <c r="B293" s="330">
        <v>7801</v>
      </c>
      <c r="C293" s="330">
        <v>7801</v>
      </c>
      <c r="D293" s="330">
        <v>7801</v>
      </c>
      <c r="E293" s="330">
        <v>7801</v>
      </c>
      <c r="F293" s="331" t="s">
        <v>549</v>
      </c>
      <c r="G293" s="331"/>
      <c r="H293" s="331"/>
      <c r="I293" s="331"/>
      <c r="J293" s="331"/>
      <c r="K293" s="331"/>
      <c r="L293" s="331"/>
      <c r="M293" s="331"/>
      <c r="N293" s="132">
        <v>76.52</v>
      </c>
      <c r="O293" s="117" t="s">
        <v>308</v>
      </c>
      <c r="P293" s="133" t="s">
        <v>304</v>
      </c>
      <c r="Q293" s="134">
        <f t="shared" si="8"/>
        <v>84.172</v>
      </c>
      <c r="R293" s="128">
        <f t="shared" si="9"/>
        <v>87.99799999999999</v>
      </c>
    </row>
    <row r="294" spans="1:18" ht="12.75">
      <c r="A294" s="330">
        <v>3398</v>
      </c>
      <c r="B294" s="330">
        <v>3398</v>
      </c>
      <c r="C294" s="330">
        <v>3398</v>
      </c>
      <c r="D294" s="330">
        <v>3398</v>
      </c>
      <c r="E294" s="330">
        <v>3398</v>
      </c>
      <c r="F294" s="331" t="s">
        <v>550</v>
      </c>
      <c r="G294" s="331"/>
      <c r="H294" s="331"/>
      <c r="I294" s="331"/>
      <c r="J294" s="331"/>
      <c r="K294" s="331"/>
      <c r="L294" s="331"/>
      <c r="M294" s="331"/>
      <c r="N294" s="132">
        <v>83.89</v>
      </c>
      <c r="O294" s="117" t="s">
        <v>308</v>
      </c>
      <c r="P294" s="133" t="s">
        <v>304</v>
      </c>
      <c r="Q294" s="134">
        <f t="shared" si="8"/>
        <v>92.27900000000001</v>
      </c>
      <c r="R294" s="128">
        <f t="shared" si="9"/>
        <v>96.47349999999999</v>
      </c>
    </row>
    <row r="295" spans="1:18" ht="12.75">
      <c r="A295" s="330">
        <v>2318</v>
      </c>
      <c r="B295" s="330">
        <v>2318</v>
      </c>
      <c r="C295" s="330">
        <v>2318</v>
      </c>
      <c r="D295" s="330">
        <v>2318</v>
      </c>
      <c r="E295" s="330">
        <v>2318</v>
      </c>
      <c r="F295" s="331" t="s">
        <v>243</v>
      </c>
      <c r="G295" s="331"/>
      <c r="H295" s="331"/>
      <c r="I295" s="331"/>
      <c r="J295" s="331"/>
      <c r="K295" s="331"/>
      <c r="L295" s="331"/>
      <c r="M295" s="331"/>
      <c r="N295" s="132">
        <v>83.89</v>
      </c>
      <c r="O295" s="117" t="s">
        <v>304</v>
      </c>
      <c r="P295" s="133" t="s">
        <v>304</v>
      </c>
      <c r="Q295" s="134">
        <f t="shared" si="8"/>
        <v>92.27900000000001</v>
      </c>
      <c r="R295" s="128">
        <f t="shared" si="9"/>
        <v>96.47349999999999</v>
      </c>
    </row>
    <row r="296" spans="1:18" ht="12.75">
      <c r="A296" s="330">
        <v>2319</v>
      </c>
      <c r="B296" s="330">
        <v>2319</v>
      </c>
      <c r="C296" s="330">
        <v>2319</v>
      </c>
      <c r="D296" s="330">
        <v>2319</v>
      </c>
      <c r="E296" s="330">
        <v>2319</v>
      </c>
      <c r="F296" s="331" t="s">
        <v>244</v>
      </c>
      <c r="G296" s="331"/>
      <c r="H296" s="331"/>
      <c r="I296" s="331"/>
      <c r="J296" s="331"/>
      <c r="K296" s="331"/>
      <c r="L296" s="331"/>
      <c r="M296" s="331"/>
      <c r="N296" s="132">
        <v>80.73</v>
      </c>
      <c r="O296" s="117" t="s">
        <v>308</v>
      </c>
      <c r="P296" s="133" t="s">
        <v>304</v>
      </c>
      <c r="Q296" s="134">
        <f t="shared" si="8"/>
        <v>88.80300000000001</v>
      </c>
      <c r="R296" s="128">
        <f t="shared" si="9"/>
        <v>92.8395</v>
      </c>
    </row>
    <row r="297" spans="1:18" ht="12.75">
      <c r="A297" s="330">
        <v>2194</v>
      </c>
      <c r="B297" s="330">
        <v>2194</v>
      </c>
      <c r="C297" s="330">
        <v>2194</v>
      </c>
      <c r="D297" s="330">
        <v>2194</v>
      </c>
      <c r="E297" s="330">
        <v>2194</v>
      </c>
      <c r="F297" s="331" t="s">
        <v>551</v>
      </c>
      <c r="G297" s="331"/>
      <c r="H297" s="331"/>
      <c r="I297" s="331"/>
      <c r="J297" s="331"/>
      <c r="K297" s="331"/>
      <c r="L297" s="331"/>
      <c r="M297" s="331"/>
      <c r="N297" s="132">
        <v>80.73</v>
      </c>
      <c r="O297" s="117" t="s">
        <v>308</v>
      </c>
      <c r="P297" s="133" t="s">
        <v>304</v>
      </c>
      <c r="Q297" s="134">
        <f t="shared" si="8"/>
        <v>88.80300000000001</v>
      </c>
      <c r="R297" s="128">
        <f t="shared" si="9"/>
        <v>92.8395</v>
      </c>
    </row>
    <row r="298" spans="1:18" ht="15">
      <c r="A298" s="115"/>
      <c r="B298" s="116" t="s">
        <v>175</v>
      </c>
      <c r="C298" s="335" t="s">
        <v>245</v>
      </c>
      <c r="D298" s="335"/>
      <c r="E298" s="335"/>
      <c r="F298" s="335"/>
      <c r="G298" s="335"/>
      <c r="H298" s="335"/>
      <c r="I298" s="335"/>
      <c r="J298" s="335"/>
      <c r="K298" s="335"/>
      <c r="L298" s="335"/>
      <c r="M298" s="335"/>
      <c r="N298" s="122"/>
      <c r="O298" s="114"/>
      <c r="P298" s="130"/>
      <c r="Q298" s="134">
        <f t="shared" si="8"/>
        <v>0</v>
      </c>
      <c r="R298" s="128">
        <f t="shared" si="9"/>
        <v>0</v>
      </c>
    </row>
    <row r="299" spans="1:18" ht="12.75">
      <c r="A299" s="330">
        <v>23415</v>
      </c>
      <c r="B299" s="330">
        <v>23415</v>
      </c>
      <c r="C299" s="330">
        <v>23415</v>
      </c>
      <c r="D299" s="330">
        <v>23415</v>
      </c>
      <c r="E299" s="330">
        <v>23415</v>
      </c>
      <c r="F299" s="331" t="s">
        <v>552</v>
      </c>
      <c r="G299" s="331"/>
      <c r="H299" s="331"/>
      <c r="I299" s="331"/>
      <c r="J299" s="331"/>
      <c r="K299" s="331"/>
      <c r="L299" s="331"/>
      <c r="M299" s="331"/>
      <c r="N299" s="132">
        <v>35.31</v>
      </c>
      <c r="O299" s="117" t="s">
        <v>308</v>
      </c>
      <c r="P299" s="133" t="s">
        <v>304</v>
      </c>
      <c r="Q299" s="134">
        <f t="shared" si="8"/>
        <v>38.84100000000001</v>
      </c>
      <c r="R299" s="128">
        <f t="shared" si="9"/>
        <v>40.6065</v>
      </c>
    </row>
    <row r="300" spans="1:18" ht="12.75">
      <c r="A300" s="330">
        <v>23419</v>
      </c>
      <c r="B300" s="330">
        <v>23419</v>
      </c>
      <c r="C300" s="330">
        <v>23419</v>
      </c>
      <c r="D300" s="330">
        <v>23419</v>
      </c>
      <c r="E300" s="330">
        <v>23419</v>
      </c>
      <c r="F300" s="331" t="s">
        <v>246</v>
      </c>
      <c r="G300" s="331"/>
      <c r="H300" s="331"/>
      <c r="I300" s="331"/>
      <c r="J300" s="331"/>
      <c r="K300" s="331"/>
      <c r="L300" s="331"/>
      <c r="M300" s="331"/>
      <c r="N300" s="132">
        <v>45.08</v>
      </c>
      <c r="O300" s="117" t="s">
        <v>304</v>
      </c>
      <c r="P300" s="133" t="s">
        <v>304</v>
      </c>
      <c r="Q300" s="134">
        <f t="shared" si="8"/>
        <v>49.588</v>
      </c>
      <c r="R300" s="128">
        <f t="shared" si="9"/>
        <v>51.84199999999999</v>
      </c>
    </row>
    <row r="301" spans="1:18" ht="12.75">
      <c r="A301" s="330">
        <v>23422</v>
      </c>
      <c r="B301" s="330">
        <v>23422</v>
      </c>
      <c r="C301" s="330">
        <v>23422</v>
      </c>
      <c r="D301" s="330">
        <v>23422</v>
      </c>
      <c r="E301" s="330">
        <v>23422</v>
      </c>
      <c r="F301" s="331" t="s">
        <v>247</v>
      </c>
      <c r="G301" s="331"/>
      <c r="H301" s="331"/>
      <c r="I301" s="331"/>
      <c r="J301" s="331"/>
      <c r="K301" s="331"/>
      <c r="L301" s="331"/>
      <c r="M301" s="331"/>
      <c r="N301" s="132">
        <v>43.39</v>
      </c>
      <c r="O301" s="117" t="s">
        <v>308</v>
      </c>
      <c r="P301" s="133" t="s">
        <v>304</v>
      </c>
      <c r="Q301" s="134">
        <f t="shared" si="8"/>
        <v>47.729000000000006</v>
      </c>
      <c r="R301" s="128">
        <f t="shared" si="9"/>
        <v>49.8985</v>
      </c>
    </row>
    <row r="302" spans="1:18" ht="12.75">
      <c r="A302" s="330">
        <v>23424</v>
      </c>
      <c r="B302" s="330">
        <v>23424</v>
      </c>
      <c r="C302" s="330">
        <v>23424</v>
      </c>
      <c r="D302" s="330">
        <v>23424</v>
      </c>
      <c r="E302" s="330">
        <v>23424</v>
      </c>
      <c r="F302" s="331" t="s">
        <v>553</v>
      </c>
      <c r="G302" s="331"/>
      <c r="H302" s="331"/>
      <c r="I302" s="331"/>
      <c r="J302" s="331"/>
      <c r="K302" s="331"/>
      <c r="L302" s="331"/>
      <c r="M302" s="331"/>
      <c r="N302" s="132">
        <v>41.12</v>
      </c>
      <c r="O302" s="117" t="s">
        <v>308</v>
      </c>
      <c r="P302" s="133" t="s">
        <v>304</v>
      </c>
      <c r="Q302" s="134">
        <f t="shared" si="8"/>
        <v>45.232</v>
      </c>
      <c r="R302" s="128">
        <f t="shared" si="9"/>
        <v>47.288</v>
      </c>
    </row>
    <row r="303" spans="1:18" ht="12.75">
      <c r="A303" s="330">
        <v>23416</v>
      </c>
      <c r="B303" s="330">
        <v>23416</v>
      </c>
      <c r="C303" s="330">
        <v>23416</v>
      </c>
      <c r="D303" s="330">
        <v>23416</v>
      </c>
      <c r="E303" s="330">
        <v>23416</v>
      </c>
      <c r="F303" s="331" t="s">
        <v>554</v>
      </c>
      <c r="G303" s="331"/>
      <c r="H303" s="331"/>
      <c r="I303" s="331"/>
      <c r="J303" s="331"/>
      <c r="K303" s="331"/>
      <c r="L303" s="331"/>
      <c r="M303" s="331"/>
      <c r="N303" s="132">
        <v>45.08</v>
      </c>
      <c r="O303" s="117" t="s">
        <v>308</v>
      </c>
      <c r="P303" s="133" t="s">
        <v>339</v>
      </c>
      <c r="Q303" s="134">
        <f t="shared" si="8"/>
        <v>49.588</v>
      </c>
      <c r="R303" s="128">
        <f t="shared" si="9"/>
        <v>51.84199999999999</v>
      </c>
    </row>
    <row r="304" spans="1:18" ht="12.75">
      <c r="A304" s="330">
        <v>23435</v>
      </c>
      <c r="B304" s="330">
        <v>23435</v>
      </c>
      <c r="C304" s="330">
        <v>23435</v>
      </c>
      <c r="D304" s="330">
        <v>23435</v>
      </c>
      <c r="E304" s="330">
        <v>23435</v>
      </c>
      <c r="F304" s="331" t="s">
        <v>555</v>
      </c>
      <c r="G304" s="331"/>
      <c r="H304" s="331"/>
      <c r="I304" s="331"/>
      <c r="J304" s="331"/>
      <c r="K304" s="331"/>
      <c r="L304" s="331"/>
      <c r="M304" s="331"/>
      <c r="N304" s="132">
        <v>55.76</v>
      </c>
      <c r="O304" s="117" t="s">
        <v>308</v>
      </c>
      <c r="P304" s="133" t="s">
        <v>339</v>
      </c>
      <c r="Q304" s="134">
        <f t="shared" si="8"/>
        <v>61.336000000000006</v>
      </c>
      <c r="R304" s="128">
        <f t="shared" si="9"/>
        <v>64.124</v>
      </c>
    </row>
    <row r="305" spans="1:18" ht="12.75">
      <c r="A305" s="330">
        <v>23447</v>
      </c>
      <c r="B305" s="330">
        <v>23447</v>
      </c>
      <c r="C305" s="330">
        <v>23447</v>
      </c>
      <c r="D305" s="330">
        <v>23447</v>
      </c>
      <c r="E305" s="330">
        <v>23447</v>
      </c>
      <c r="F305" s="331" t="s">
        <v>556</v>
      </c>
      <c r="G305" s="331"/>
      <c r="H305" s="331"/>
      <c r="I305" s="331"/>
      <c r="J305" s="331"/>
      <c r="K305" s="331"/>
      <c r="L305" s="331"/>
      <c r="M305" s="331"/>
      <c r="N305" s="132">
        <v>76.52</v>
      </c>
      <c r="O305" s="117" t="s">
        <v>308</v>
      </c>
      <c r="P305" s="133" t="s">
        <v>339</v>
      </c>
      <c r="Q305" s="134">
        <f t="shared" si="8"/>
        <v>84.172</v>
      </c>
      <c r="R305" s="128">
        <f t="shared" si="9"/>
        <v>87.99799999999999</v>
      </c>
    </row>
    <row r="306" spans="1:18" ht="12.75">
      <c r="A306" s="330">
        <v>23444</v>
      </c>
      <c r="B306" s="330">
        <v>23444</v>
      </c>
      <c r="C306" s="330">
        <v>23444</v>
      </c>
      <c r="D306" s="330">
        <v>23444</v>
      </c>
      <c r="E306" s="330">
        <v>23444</v>
      </c>
      <c r="F306" s="331" t="s">
        <v>557</v>
      </c>
      <c r="G306" s="331"/>
      <c r="H306" s="331"/>
      <c r="I306" s="331"/>
      <c r="J306" s="331"/>
      <c r="K306" s="331"/>
      <c r="L306" s="331"/>
      <c r="M306" s="331"/>
      <c r="N306" s="132">
        <v>80.73</v>
      </c>
      <c r="O306" s="117" t="s">
        <v>308</v>
      </c>
      <c r="P306" s="133" t="s">
        <v>339</v>
      </c>
      <c r="Q306" s="134">
        <f t="shared" si="8"/>
        <v>88.80300000000001</v>
      </c>
      <c r="R306" s="128">
        <f t="shared" si="9"/>
        <v>92.8395</v>
      </c>
    </row>
    <row r="307" spans="1:18" ht="15">
      <c r="A307" s="115"/>
      <c r="B307" s="116" t="s">
        <v>175</v>
      </c>
      <c r="C307" s="335" t="s">
        <v>558</v>
      </c>
      <c r="D307" s="335"/>
      <c r="E307" s="335"/>
      <c r="F307" s="335"/>
      <c r="G307" s="335"/>
      <c r="H307" s="335"/>
      <c r="I307" s="335"/>
      <c r="J307" s="335"/>
      <c r="K307" s="335"/>
      <c r="L307" s="335"/>
      <c r="M307" s="335"/>
      <c r="N307" s="122"/>
      <c r="O307" s="114"/>
      <c r="P307" s="130"/>
      <c r="Q307" s="134">
        <f t="shared" si="8"/>
        <v>0</v>
      </c>
      <c r="R307" s="128">
        <f t="shared" si="9"/>
        <v>0</v>
      </c>
    </row>
    <row r="308" spans="1:18" ht="12.75">
      <c r="A308" s="330">
        <v>28495</v>
      </c>
      <c r="B308" s="330">
        <v>28495</v>
      </c>
      <c r="C308" s="330">
        <v>28495</v>
      </c>
      <c r="D308" s="330">
        <v>28495</v>
      </c>
      <c r="E308" s="330">
        <v>28495</v>
      </c>
      <c r="F308" s="331" t="s">
        <v>559</v>
      </c>
      <c r="G308" s="331"/>
      <c r="H308" s="331"/>
      <c r="I308" s="331"/>
      <c r="J308" s="331"/>
      <c r="K308" s="331"/>
      <c r="L308" s="331"/>
      <c r="M308" s="331"/>
      <c r="N308" s="132">
        <v>42.99</v>
      </c>
      <c r="O308" s="117" t="s">
        <v>308</v>
      </c>
      <c r="P308" s="133" t="s">
        <v>304</v>
      </c>
      <c r="Q308" s="134">
        <f t="shared" si="8"/>
        <v>47.28900000000001</v>
      </c>
      <c r="R308" s="128">
        <f t="shared" si="9"/>
        <v>49.4385</v>
      </c>
    </row>
    <row r="309" spans="1:18" ht="15">
      <c r="A309" s="115"/>
      <c r="B309" s="116" t="s">
        <v>175</v>
      </c>
      <c r="C309" s="335" t="s">
        <v>560</v>
      </c>
      <c r="D309" s="335"/>
      <c r="E309" s="335"/>
      <c r="F309" s="335"/>
      <c r="G309" s="335"/>
      <c r="H309" s="335"/>
      <c r="I309" s="335"/>
      <c r="J309" s="335"/>
      <c r="K309" s="335"/>
      <c r="L309" s="335"/>
      <c r="M309" s="335"/>
      <c r="N309" s="122"/>
      <c r="O309" s="114"/>
      <c r="P309" s="130"/>
      <c r="Q309" s="134">
        <f t="shared" si="8"/>
        <v>0</v>
      </c>
      <c r="R309" s="128">
        <f t="shared" si="9"/>
        <v>0</v>
      </c>
    </row>
    <row r="310" spans="1:18" ht="12.75">
      <c r="A310" s="330">
        <v>655986</v>
      </c>
      <c r="B310" s="330">
        <v>655986</v>
      </c>
      <c r="C310" s="330">
        <v>655986</v>
      </c>
      <c r="D310" s="330">
        <v>655986</v>
      </c>
      <c r="E310" s="330">
        <v>655986</v>
      </c>
      <c r="F310" s="331" t="s">
        <v>561</v>
      </c>
      <c r="G310" s="331"/>
      <c r="H310" s="331"/>
      <c r="I310" s="331"/>
      <c r="J310" s="331"/>
      <c r="K310" s="331"/>
      <c r="L310" s="331"/>
      <c r="M310" s="331"/>
      <c r="N310" s="132">
        <v>45.08</v>
      </c>
      <c r="O310" s="117" t="s">
        <v>308</v>
      </c>
      <c r="P310" s="133" t="s">
        <v>339</v>
      </c>
      <c r="Q310" s="134">
        <f t="shared" si="8"/>
        <v>49.588</v>
      </c>
      <c r="R310" s="128">
        <f t="shared" si="9"/>
        <v>51.84199999999999</v>
      </c>
    </row>
    <row r="311" spans="1:18" ht="12.75">
      <c r="A311" s="330">
        <v>655976</v>
      </c>
      <c r="B311" s="330">
        <v>655976</v>
      </c>
      <c r="C311" s="330">
        <v>655976</v>
      </c>
      <c r="D311" s="330">
        <v>655976</v>
      </c>
      <c r="E311" s="330">
        <v>655976</v>
      </c>
      <c r="F311" s="331" t="s">
        <v>562</v>
      </c>
      <c r="G311" s="331"/>
      <c r="H311" s="331"/>
      <c r="I311" s="331"/>
      <c r="J311" s="331"/>
      <c r="K311" s="331"/>
      <c r="L311" s="331"/>
      <c r="M311" s="331"/>
      <c r="N311" s="132">
        <v>36.89</v>
      </c>
      <c r="O311" s="117" t="s">
        <v>308</v>
      </c>
      <c r="P311" s="133" t="s">
        <v>339</v>
      </c>
      <c r="Q311" s="134">
        <f t="shared" si="8"/>
        <v>40.579</v>
      </c>
      <c r="R311" s="128">
        <f t="shared" si="9"/>
        <v>42.4235</v>
      </c>
    </row>
    <row r="312" spans="1:18" ht="15">
      <c r="A312" s="115"/>
      <c r="B312" s="116" t="s">
        <v>175</v>
      </c>
      <c r="C312" s="335" t="s">
        <v>248</v>
      </c>
      <c r="D312" s="335"/>
      <c r="E312" s="335"/>
      <c r="F312" s="335"/>
      <c r="G312" s="335"/>
      <c r="H312" s="335"/>
      <c r="I312" s="335"/>
      <c r="J312" s="335"/>
      <c r="K312" s="335"/>
      <c r="L312" s="335"/>
      <c r="M312" s="335"/>
      <c r="N312" s="122"/>
      <c r="O312" s="114"/>
      <c r="P312" s="130"/>
      <c r="Q312" s="134">
        <f t="shared" si="8"/>
        <v>0</v>
      </c>
      <c r="R312" s="128">
        <f t="shared" si="9"/>
        <v>0</v>
      </c>
    </row>
    <row r="313" spans="1:18" ht="12.75">
      <c r="A313" s="330">
        <v>12914</v>
      </c>
      <c r="B313" s="330">
        <v>12914</v>
      </c>
      <c r="C313" s="330">
        <v>12914</v>
      </c>
      <c r="D313" s="330">
        <v>12914</v>
      </c>
      <c r="E313" s="330">
        <v>12914</v>
      </c>
      <c r="F313" s="331" t="s">
        <v>563</v>
      </c>
      <c r="G313" s="331"/>
      <c r="H313" s="331"/>
      <c r="I313" s="331"/>
      <c r="J313" s="331"/>
      <c r="K313" s="331"/>
      <c r="L313" s="331"/>
      <c r="M313" s="331"/>
      <c r="N313" s="132">
        <v>44.51</v>
      </c>
      <c r="O313" s="117" t="s">
        <v>308</v>
      </c>
      <c r="P313" s="133" t="s">
        <v>339</v>
      </c>
      <c r="Q313" s="134">
        <f t="shared" si="8"/>
        <v>48.961</v>
      </c>
      <c r="R313" s="128">
        <f t="shared" si="9"/>
        <v>51.186499999999995</v>
      </c>
    </row>
    <row r="314" spans="1:18" ht="12.75">
      <c r="A314" s="330">
        <v>30827</v>
      </c>
      <c r="B314" s="330">
        <v>30827</v>
      </c>
      <c r="C314" s="330">
        <v>30827</v>
      </c>
      <c r="D314" s="330">
        <v>30827</v>
      </c>
      <c r="E314" s="330">
        <v>30827</v>
      </c>
      <c r="F314" s="331" t="s">
        <v>564</v>
      </c>
      <c r="G314" s="331"/>
      <c r="H314" s="331"/>
      <c r="I314" s="331"/>
      <c r="J314" s="331"/>
      <c r="K314" s="331"/>
      <c r="L314" s="331"/>
      <c r="M314" s="331"/>
      <c r="N314" s="132">
        <v>49.9</v>
      </c>
      <c r="O314" s="117" t="s">
        <v>308</v>
      </c>
      <c r="P314" s="133" t="s">
        <v>304</v>
      </c>
      <c r="Q314" s="134">
        <f t="shared" si="8"/>
        <v>54.89</v>
      </c>
      <c r="R314" s="128">
        <f t="shared" si="9"/>
        <v>57.38499999999999</v>
      </c>
    </row>
    <row r="315" spans="1:18" ht="12.75">
      <c r="A315" s="330">
        <v>12915</v>
      </c>
      <c r="B315" s="330">
        <v>12915</v>
      </c>
      <c r="C315" s="330">
        <v>12915</v>
      </c>
      <c r="D315" s="330">
        <v>12915</v>
      </c>
      <c r="E315" s="330">
        <v>12915</v>
      </c>
      <c r="F315" s="331" t="s">
        <v>249</v>
      </c>
      <c r="G315" s="331"/>
      <c r="H315" s="331"/>
      <c r="I315" s="331"/>
      <c r="J315" s="331"/>
      <c r="K315" s="331"/>
      <c r="L315" s="331"/>
      <c r="M315" s="331"/>
      <c r="N315" s="132">
        <v>51.84</v>
      </c>
      <c r="O315" s="117" t="s">
        <v>308</v>
      </c>
      <c r="P315" s="133" t="s">
        <v>304</v>
      </c>
      <c r="Q315" s="134">
        <f t="shared" si="8"/>
        <v>57.02400000000001</v>
      </c>
      <c r="R315" s="128">
        <f t="shared" si="9"/>
        <v>59.616</v>
      </c>
    </row>
    <row r="316" spans="1:18" ht="12.75">
      <c r="A316" s="330">
        <v>61444</v>
      </c>
      <c r="B316" s="330">
        <v>61444</v>
      </c>
      <c r="C316" s="330">
        <v>61444</v>
      </c>
      <c r="D316" s="330">
        <v>61444</v>
      </c>
      <c r="E316" s="330">
        <v>61444</v>
      </c>
      <c r="F316" s="331" t="s">
        <v>565</v>
      </c>
      <c r="G316" s="331"/>
      <c r="H316" s="331"/>
      <c r="I316" s="331"/>
      <c r="J316" s="331"/>
      <c r="K316" s="331"/>
      <c r="L316" s="331"/>
      <c r="M316" s="331"/>
      <c r="N316" s="132">
        <v>96.48</v>
      </c>
      <c r="O316" s="117" t="s">
        <v>308</v>
      </c>
      <c r="P316" s="133" t="s">
        <v>339</v>
      </c>
      <c r="Q316" s="134">
        <f t="shared" si="8"/>
        <v>106.12800000000001</v>
      </c>
      <c r="R316" s="128">
        <f t="shared" si="9"/>
        <v>110.952</v>
      </c>
    </row>
    <row r="317" spans="1:18" ht="12.75">
      <c r="A317" s="330">
        <v>316749</v>
      </c>
      <c r="B317" s="330">
        <v>316749</v>
      </c>
      <c r="C317" s="330">
        <v>316749</v>
      </c>
      <c r="D317" s="330">
        <v>316749</v>
      </c>
      <c r="E317" s="330">
        <v>316749</v>
      </c>
      <c r="F317" s="331" t="s">
        <v>566</v>
      </c>
      <c r="G317" s="331"/>
      <c r="H317" s="331"/>
      <c r="I317" s="331"/>
      <c r="J317" s="331"/>
      <c r="K317" s="331"/>
      <c r="L317" s="331"/>
      <c r="M317" s="331"/>
      <c r="N317" s="132">
        <v>49.9</v>
      </c>
      <c r="O317" s="117" t="s">
        <v>308</v>
      </c>
      <c r="P317" s="133" t="s">
        <v>339</v>
      </c>
      <c r="Q317" s="134">
        <f t="shared" si="8"/>
        <v>54.89</v>
      </c>
      <c r="R317" s="128">
        <f t="shared" si="9"/>
        <v>57.38499999999999</v>
      </c>
    </row>
    <row r="318" spans="1:18" ht="15">
      <c r="A318" s="115"/>
      <c r="B318" s="116" t="s">
        <v>175</v>
      </c>
      <c r="C318" s="335" t="s">
        <v>567</v>
      </c>
      <c r="D318" s="335"/>
      <c r="E318" s="335"/>
      <c r="F318" s="335"/>
      <c r="G318" s="335"/>
      <c r="H318" s="335"/>
      <c r="I318" s="335"/>
      <c r="J318" s="335"/>
      <c r="K318" s="335"/>
      <c r="L318" s="335"/>
      <c r="M318" s="335"/>
      <c r="N318" s="122"/>
      <c r="O318" s="114"/>
      <c r="P318" s="130"/>
      <c r="Q318" s="134">
        <f t="shared" si="8"/>
        <v>0</v>
      </c>
      <c r="R318" s="128">
        <f t="shared" si="9"/>
        <v>0</v>
      </c>
    </row>
    <row r="319" spans="1:18" ht="12.75">
      <c r="A319" s="115"/>
      <c r="B319" s="118"/>
      <c r="C319" s="119" t="s">
        <v>175</v>
      </c>
      <c r="D319" s="334" t="s">
        <v>568</v>
      </c>
      <c r="E319" s="334"/>
      <c r="F319" s="334"/>
      <c r="G319" s="334"/>
      <c r="H319" s="334"/>
      <c r="I319" s="334"/>
      <c r="J319" s="334"/>
      <c r="K319" s="334"/>
      <c r="L319" s="334"/>
      <c r="M319" s="334"/>
      <c r="N319" s="123"/>
      <c r="O319" s="114"/>
      <c r="P319" s="130"/>
      <c r="Q319" s="134">
        <f t="shared" si="8"/>
        <v>0</v>
      </c>
      <c r="R319" s="128">
        <f t="shared" si="9"/>
        <v>0</v>
      </c>
    </row>
    <row r="320" spans="1:18" ht="12.75">
      <c r="A320" s="330">
        <v>65833</v>
      </c>
      <c r="B320" s="330">
        <v>65833</v>
      </c>
      <c r="C320" s="330">
        <v>65833</v>
      </c>
      <c r="D320" s="330">
        <v>65833</v>
      </c>
      <c r="E320" s="330">
        <v>65833</v>
      </c>
      <c r="F320" s="331" t="s">
        <v>569</v>
      </c>
      <c r="G320" s="331"/>
      <c r="H320" s="331"/>
      <c r="I320" s="331"/>
      <c r="J320" s="331"/>
      <c r="K320" s="331"/>
      <c r="L320" s="331"/>
      <c r="M320" s="331"/>
      <c r="N320" s="132">
        <v>824.28</v>
      </c>
      <c r="O320" s="117" t="s">
        <v>308</v>
      </c>
      <c r="P320" s="133" t="s">
        <v>304</v>
      </c>
      <c r="Q320" s="134">
        <f t="shared" si="8"/>
        <v>906.7080000000001</v>
      </c>
      <c r="R320" s="128">
        <f t="shared" si="9"/>
        <v>947.9219999999999</v>
      </c>
    </row>
    <row r="321" spans="1:18" ht="12.75">
      <c r="A321" s="330">
        <v>43148</v>
      </c>
      <c r="B321" s="330">
        <v>43148</v>
      </c>
      <c r="C321" s="330">
        <v>43148</v>
      </c>
      <c r="D321" s="330">
        <v>43148</v>
      </c>
      <c r="E321" s="330">
        <v>43148</v>
      </c>
      <c r="F321" s="331" t="s">
        <v>570</v>
      </c>
      <c r="G321" s="331"/>
      <c r="H321" s="331"/>
      <c r="I321" s="331"/>
      <c r="J321" s="331"/>
      <c r="K321" s="331"/>
      <c r="L321" s="331"/>
      <c r="M321" s="331"/>
      <c r="N321" s="132">
        <v>423.72</v>
      </c>
      <c r="O321" s="117" t="s">
        <v>308</v>
      </c>
      <c r="P321" s="133" t="s">
        <v>304</v>
      </c>
      <c r="Q321" s="134">
        <f t="shared" si="8"/>
        <v>466.09200000000004</v>
      </c>
      <c r="R321" s="128">
        <f t="shared" si="9"/>
        <v>487.278</v>
      </c>
    </row>
    <row r="322" spans="1:18" ht="12.75">
      <c r="A322" s="330">
        <v>36469</v>
      </c>
      <c r="B322" s="330">
        <v>36469</v>
      </c>
      <c r="C322" s="330">
        <v>36469</v>
      </c>
      <c r="D322" s="330">
        <v>36469</v>
      </c>
      <c r="E322" s="330">
        <v>36469</v>
      </c>
      <c r="F322" s="331" t="s">
        <v>571</v>
      </c>
      <c r="G322" s="331"/>
      <c r="H322" s="331"/>
      <c r="I322" s="331"/>
      <c r="J322" s="331"/>
      <c r="K322" s="331"/>
      <c r="L322" s="331"/>
      <c r="M322" s="331"/>
      <c r="N322" s="132">
        <v>461.82</v>
      </c>
      <c r="O322" s="117" t="s">
        <v>308</v>
      </c>
      <c r="P322" s="133" t="s">
        <v>304</v>
      </c>
      <c r="Q322" s="134">
        <f t="shared" si="8"/>
        <v>508.002</v>
      </c>
      <c r="R322" s="128">
        <f t="shared" si="9"/>
        <v>531.093</v>
      </c>
    </row>
    <row r="323" spans="1:18" ht="12.75">
      <c r="A323" s="115"/>
      <c r="B323" s="118"/>
      <c r="C323" s="119" t="s">
        <v>175</v>
      </c>
      <c r="D323" s="334" t="s">
        <v>572</v>
      </c>
      <c r="E323" s="334"/>
      <c r="F323" s="334"/>
      <c r="G323" s="334"/>
      <c r="H323" s="334"/>
      <c r="I323" s="334"/>
      <c r="J323" s="334"/>
      <c r="K323" s="334"/>
      <c r="L323" s="334"/>
      <c r="M323" s="334"/>
      <c r="N323" s="123"/>
      <c r="O323" s="114"/>
      <c r="P323" s="130"/>
      <c r="Q323" s="134">
        <f t="shared" si="8"/>
        <v>0</v>
      </c>
      <c r="R323" s="128">
        <f t="shared" si="9"/>
        <v>0</v>
      </c>
    </row>
    <row r="324" spans="1:18" ht="12.75">
      <c r="A324" s="330">
        <v>531324</v>
      </c>
      <c r="B324" s="330">
        <v>531324</v>
      </c>
      <c r="C324" s="330">
        <v>531324</v>
      </c>
      <c r="D324" s="330">
        <v>531324</v>
      </c>
      <c r="E324" s="330">
        <v>531324</v>
      </c>
      <c r="F324" s="331" t="s">
        <v>573</v>
      </c>
      <c r="G324" s="331"/>
      <c r="H324" s="331"/>
      <c r="I324" s="331"/>
      <c r="J324" s="331"/>
      <c r="K324" s="331"/>
      <c r="L324" s="331"/>
      <c r="M324" s="331"/>
      <c r="N324" s="132">
        <v>673.32</v>
      </c>
      <c r="O324" s="117" t="s">
        <v>308</v>
      </c>
      <c r="P324" s="133" t="s">
        <v>304</v>
      </c>
      <c r="Q324" s="134">
        <f t="shared" si="8"/>
        <v>740.6520000000002</v>
      </c>
      <c r="R324" s="128">
        <f t="shared" si="9"/>
        <v>774.318</v>
      </c>
    </row>
    <row r="325" spans="1:18" ht="12.75">
      <c r="A325" s="330">
        <v>176471</v>
      </c>
      <c r="B325" s="330">
        <v>176471</v>
      </c>
      <c r="C325" s="330">
        <v>176471</v>
      </c>
      <c r="D325" s="330">
        <v>176471</v>
      </c>
      <c r="E325" s="330">
        <v>176471</v>
      </c>
      <c r="F325" s="331" t="s">
        <v>574</v>
      </c>
      <c r="G325" s="331"/>
      <c r="H325" s="331"/>
      <c r="I325" s="331"/>
      <c r="J325" s="331"/>
      <c r="K325" s="331"/>
      <c r="L325" s="331"/>
      <c r="M325" s="331"/>
      <c r="N325" s="135">
        <v>1087.85</v>
      </c>
      <c r="O325" s="117" t="s">
        <v>308</v>
      </c>
      <c r="P325" s="133" t="s">
        <v>304</v>
      </c>
      <c r="Q325" s="134">
        <f t="shared" si="8"/>
        <v>1196.635</v>
      </c>
      <c r="R325" s="128">
        <f t="shared" si="9"/>
        <v>1251.0274999999997</v>
      </c>
    </row>
    <row r="326" spans="1:18" ht="12.75">
      <c r="A326" s="115"/>
      <c r="B326" s="118"/>
      <c r="C326" s="119" t="s">
        <v>175</v>
      </c>
      <c r="D326" s="334" t="s">
        <v>575</v>
      </c>
      <c r="E326" s="334"/>
      <c r="F326" s="334"/>
      <c r="G326" s="334"/>
      <c r="H326" s="334"/>
      <c r="I326" s="334"/>
      <c r="J326" s="334"/>
      <c r="K326" s="334"/>
      <c r="L326" s="334"/>
      <c r="M326" s="334"/>
      <c r="N326" s="123"/>
      <c r="O326" s="114"/>
      <c r="P326" s="130"/>
      <c r="Q326" s="134">
        <f t="shared" si="8"/>
        <v>0</v>
      </c>
      <c r="R326" s="128">
        <f t="shared" si="9"/>
        <v>0</v>
      </c>
    </row>
    <row r="327" spans="1:18" ht="12.75">
      <c r="A327" s="330">
        <v>626454</v>
      </c>
      <c r="B327" s="330">
        <v>626454</v>
      </c>
      <c r="C327" s="330">
        <v>626454</v>
      </c>
      <c r="D327" s="330">
        <v>626454</v>
      </c>
      <c r="E327" s="330">
        <v>626454</v>
      </c>
      <c r="F327" s="331" t="s">
        <v>576</v>
      </c>
      <c r="G327" s="331"/>
      <c r="H327" s="331"/>
      <c r="I327" s="331"/>
      <c r="J327" s="331"/>
      <c r="K327" s="331"/>
      <c r="L327" s="331"/>
      <c r="M327" s="331"/>
      <c r="N327" s="132">
        <v>914.18</v>
      </c>
      <c r="O327" s="117" t="s">
        <v>308</v>
      </c>
      <c r="P327" s="133" t="s">
        <v>304</v>
      </c>
      <c r="Q327" s="134">
        <f t="shared" si="8"/>
        <v>1005.5980000000001</v>
      </c>
      <c r="R327" s="128">
        <f t="shared" si="9"/>
        <v>1051.3069999999998</v>
      </c>
    </row>
    <row r="328" spans="1:18" ht="12.75">
      <c r="A328" s="330">
        <v>7822</v>
      </c>
      <c r="B328" s="330">
        <v>7822</v>
      </c>
      <c r="C328" s="330">
        <v>7822</v>
      </c>
      <c r="D328" s="330">
        <v>7822</v>
      </c>
      <c r="E328" s="330">
        <v>7822</v>
      </c>
      <c r="F328" s="331" t="s">
        <v>577</v>
      </c>
      <c r="G328" s="331"/>
      <c r="H328" s="331"/>
      <c r="I328" s="331"/>
      <c r="J328" s="331"/>
      <c r="K328" s="331"/>
      <c r="L328" s="331"/>
      <c r="M328" s="331"/>
      <c r="N328" s="135">
        <v>1205.15</v>
      </c>
      <c r="O328" s="117" t="s">
        <v>308</v>
      </c>
      <c r="P328" s="133" t="s">
        <v>304</v>
      </c>
      <c r="Q328" s="134">
        <f t="shared" si="8"/>
        <v>1325.6650000000002</v>
      </c>
      <c r="R328" s="128">
        <f t="shared" si="9"/>
        <v>1385.9225</v>
      </c>
    </row>
    <row r="329" spans="1:18" ht="12.75">
      <c r="A329" s="330">
        <v>7821</v>
      </c>
      <c r="B329" s="330">
        <v>7821</v>
      </c>
      <c r="C329" s="330">
        <v>7821</v>
      </c>
      <c r="D329" s="330">
        <v>7821</v>
      </c>
      <c r="E329" s="330">
        <v>7821</v>
      </c>
      <c r="F329" s="331" t="s">
        <v>578</v>
      </c>
      <c r="G329" s="331"/>
      <c r="H329" s="331"/>
      <c r="I329" s="331"/>
      <c r="J329" s="331"/>
      <c r="K329" s="331"/>
      <c r="L329" s="331"/>
      <c r="M329" s="331"/>
      <c r="N329" s="135">
        <v>1160.66</v>
      </c>
      <c r="O329" s="117" t="s">
        <v>308</v>
      </c>
      <c r="P329" s="133" t="s">
        <v>304</v>
      </c>
      <c r="Q329" s="134">
        <f t="shared" si="8"/>
        <v>1276.726</v>
      </c>
      <c r="R329" s="128">
        <f t="shared" si="9"/>
        <v>1334.759</v>
      </c>
    </row>
    <row r="330" spans="1:18" ht="15">
      <c r="A330" s="115"/>
      <c r="B330" s="116" t="s">
        <v>175</v>
      </c>
      <c r="C330" s="335" t="s">
        <v>250</v>
      </c>
      <c r="D330" s="335"/>
      <c r="E330" s="335"/>
      <c r="F330" s="335"/>
      <c r="G330" s="335"/>
      <c r="H330" s="335"/>
      <c r="I330" s="335"/>
      <c r="J330" s="335"/>
      <c r="K330" s="335"/>
      <c r="L330" s="335"/>
      <c r="M330" s="335"/>
      <c r="N330" s="122"/>
      <c r="O330" s="114"/>
      <c r="P330" s="130"/>
      <c r="Q330" s="134">
        <f aca="true" t="shared" si="10" ref="Q330:Q393">N330*1.1</f>
        <v>0</v>
      </c>
      <c r="R330" s="128">
        <f aca="true" t="shared" si="11" ref="R330:R393">N330*1.15</f>
        <v>0</v>
      </c>
    </row>
    <row r="331" spans="1:18" ht="12.75">
      <c r="A331" s="330">
        <v>74490</v>
      </c>
      <c r="B331" s="330">
        <v>74490</v>
      </c>
      <c r="C331" s="330">
        <v>74490</v>
      </c>
      <c r="D331" s="330">
        <v>74490</v>
      </c>
      <c r="E331" s="330">
        <v>74490</v>
      </c>
      <c r="F331" s="331" t="s">
        <v>579</v>
      </c>
      <c r="G331" s="331"/>
      <c r="H331" s="331"/>
      <c r="I331" s="331"/>
      <c r="J331" s="331"/>
      <c r="K331" s="331"/>
      <c r="L331" s="331"/>
      <c r="M331" s="331"/>
      <c r="N331" s="132">
        <v>13.09</v>
      </c>
      <c r="O331" s="117" t="s">
        <v>308</v>
      </c>
      <c r="P331" s="133" t="s">
        <v>304</v>
      </c>
      <c r="Q331" s="134">
        <f t="shared" si="10"/>
        <v>14.399000000000001</v>
      </c>
      <c r="R331" s="128">
        <f t="shared" si="11"/>
        <v>15.053499999999998</v>
      </c>
    </row>
    <row r="332" spans="1:18" ht="12.75">
      <c r="A332" s="330">
        <v>74496</v>
      </c>
      <c r="B332" s="330">
        <v>74496</v>
      </c>
      <c r="C332" s="330">
        <v>74496</v>
      </c>
      <c r="D332" s="330">
        <v>74496</v>
      </c>
      <c r="E332" s="330">
        <v>74496</v>
      </c>
      <c r="F332" s="331" t="s">
        <v>315</v>
      </c>
      <c r="G332" s="331"/>
      <c r="H332" s="331"/>
      <c r="I332" s="331"/>
      <c r="J332" s="331"/>
      <c r="K332" s="331"/>
      <c r="L332" s="331"/>
      <c r="M332" s="331"/>
      <c r="N332" s="132">
        <v>14.18</v>
      </c>
      <c r="O332" s="117" t="s">
        <v>308</v>
      </c>
      <c r="P332" s="133" t="s">
        <v>304</v>
      </c>
      <c r="Q332" s="134">
        <f t="shared" si="10"/>
        <v>15.598</v>
      </c>
      <c r="R332" s="128">
        <f t="shared" si="11"/>
        <v>16.307</v>
      </c>
    </row>
    <row r="333" spans="1:18" ht="12.75">
      <c r="A333" s="330">
        <v>74498</v>
      </c>
      <c r="B333" s="330">
        <v>74498</v>
      </c>
      <c r="C333" s="330">
        <v>74498</v>
      </c>
      <c r="D333" s="330">
        <v>74498</v>
      </c>
      <c r="E333" s="330">
        <v>74498</v>
      </c>
      <c r="F333" s="331" t="s">
        <v>580</v>
      </c>
      <c r="G333" s="331"/>
      <c r="H333" s="331"/>
      <c r="I333" s="331"/>
      <c r="J333" s="331"/>
      <c r="K333" s="331"/>
      <c r="L333" s="331"/>
      <c r="M333" s="331"/>
      <c r="N333" s="132">
        <v>13.7</v>
      </c>
      <c r="O333" s="117" t="s">
        <v>308</v>
      </c>
      <c r="P333" s="133" t="s">
        <v>304</v>
      </c>
      <c r="Q333" s="134">
        <f t="shared" si="10"/>
        <v>15.07</v>
      </c>
      <c r="R333" s="128">
        <f t="shared" si="11"/>
        <v>15.754999999999997</v>
      </c>
    </row>
    <row r="334" spans="1:18" ht="15">
      <c r="A334" s="115"/>
      <c r="B334" s="116" t="s">
        <v>175</v>
      </c>
      <c r="C334" s="335" t="s">
        <v>251</v>
      </c>
      <c r="D334" s="335"/>
      <c r="E334" s="335"/>
      <c r="F334" s="335"/>
      <c r="G334" s="335"/>
      <c r="H334" s="335"/>
      <c r="I334" s="335"/>
      <c r="J334" s="335"/>
      <c r="K334" s="335"/>
      <c r="L334" s="335"/>
      <c r="M334" s="335"/>
      <c r="N334" s="122"/>
      <c r="O334" s="114"/>
      <c r="P334" s="130"/>
      <c r="Q334" s="134">
        <f t="shared" si="10"/>
        <v>0</v>
      </c>
      <c r="R334" s="128">
        <f t="shared" si="11"/>
        <v>0</v>
      </c>
    </row>
    <row r="335" spans="1:18" ht="12.75">
      <c r="A335" s="115"/>
      <c r="B335" s="118"/>
      <c r="C335" s="119" t="s">
        <v>175</v>
      </c>
      <c r="D335" s="334" t="s">
        <v>581</v>
      </c>
      <c r="E335" s="334"/>
      <c r="F335" s="334"/>
      <c r="G335" s="334"/>
      <c r="H335" s="334"/>
      <c r="I335" s="334"/>
      <c r="J335" s="334"/>
      <c r="K335" s="334"/>
      <c r="L335" s="334"/>
      <c r="M335" s="334"/>
      <c r="N335" s="123"/>
      <c r="O335" s="114"/>
      <c r="P335" s="130"/>
      <c r="Q335" s="134">
        <f t="shared" si="10"/>
        <v>0</v>
      </c>
      <c r="R335" s="128">
        <f t="shared" si="11"/>
        <v>0</v>
      </c>
    </row>
    <row r="336" spans="1:18" ht="12.75">
      <c r="A336" s="330">
        <v>2112</v>
      </c>
      <c r="B336" s="330">
        <v>2112</v>
      </c>
      <c r="C336" s="330">
        <v>2112</v>
      </c>
      <c r="D336" s="330">
        <v>2112</v>
      </c>
      <c r="E336" s="330">
        <v>2112</v>
      </c>
      <c r="F336" s="331" t="s">
        <v>582</v>
      </c>
      <c r="G336" s="331"/>
      <c r="H336" s="331"/>
      <c r="I336" s="331"/>
      <c r="J336" s="331"/>
      <c r="K336" s="331"/>
      <c r="L336" s="331"/>
      <c r="M336" s="331"/>
      <c r="N336" s="132">
        <v>24.14</v>
      </c>
      <c r="O336" s="117" t="s">
        <v>308</v>
      </c>
      <c r="P336" s="133" t="s">
        <v>304</v>
      </c>
      <c r="Q336" s="134">
        <f t="shared" si="10"/>
        <v>26.554000000000002</v>
      </c>
      <c r="R336" s="128">
        <f t="shared" si="11"/>
        <v>27.761</v>
      </c>
    </row>
    <row r="337" spans="1:18" ht="12.75">
      <c r="A337" s="330">
        <v>2114</v>
      </c>
      <c r="B337" s="330">
        <v>2114</v>
      </c>
      <c r="C337" s="330">
        <v>2114</v>
      </c>
      <c r="D337" s="330">
        <v>2114</v>
      </c>
      <c r="E337" s="330">
        <v>2114</v>
      </c>
      <c r="F337" s="331" t="s">
        <v>583</v>
      </c>
      <c r="G337" s="331"/>
      <c r="H337" s="331"/>
      <c r="I337" s="331"/>
      <c r="J337" s="331"/>
      <c r="K337" s="331"/>
      <c r="L337" s="331"/>
      <c r="M337" s="331"/>
      <c r="N337" s="132">
        <v>25.04</v>
      </c>
      <c r="O337" s="117" t="s">
        <v>308</v>
      </c>
      <c r="P337" s="133" t="s">
        <v>304</v>
      </c>
      <c r="Q337" s="134">
        <f t="shared" si="10"/>
        <v>27.544</v>
      </c>
      <c r="R337" s="128">
        <f t="shared" si="11"/>
        <v>28.795999999999996</v>
      </c>
    </row>
    <row r="338" spans="1:18" ht="12.75">
      <c r="A338" s="115"/>
      <c r="B338" s="118"/>
      <c r="C338" s="119" t="s">
        <v>175</v>
      </c>
      <c r="D338" s="334" t="s">
        <v>584</v>
      </c>
      <c r="E338" s="334"/>
      <c r="F338" s="334"/>
      <c r="G338" s="334"/>
      <c r="H338" s="334"/>
      <c r="I338" s="334"/>
      <c r="J338" s="334"/>
      <c r="K338" s="334"/>
      <c r="L338" s="334"/>
      <c r="M338" s="334"/>
      <c r="N338" s="123"/>
      <c r="O338" s="114"/>
      <c r="P338" s="130"/>
      <c r="Q338" s="134">
        <f t="shared" si="10"/>
        <v>0</v>
      </c>
      <c r="R338" s="128">
        <f t="shared" si="11"/>
        <v>0</v>
      </c>
    </row>
    <row r="339" spans="1:18" ht="12.75">
      <c r="A339" s="330">
        <v>2070</v>
      </c>
      <c r="B339" s="330">
        <v>2070</v>
      </c>
      <c r="C339" s="330">
        <v>2070</v>
      </c>
      <c r="D339" s="330">
        <v>2070</v>
      </c>
      <c r="E339" s="330">
        <v>2070</v>
      </c>
      <c r="F339" s="331" t="s">
        <v>585</v>
      </c>
      <c r="G339" s="331"/>
      <c r="H339" s="331"/>
      <c r="I339" s="331"/>
      <c r="J339" s="331"/>
      <c r="K339" s="331"/>
      <c r="L339" s="331"/>
      <c r="M339" s="331"/>
      <c r="N339" s="132">
        <v>23.61</v>
      </c>
      <c r="O339" s="117" t="s">
        <v>308</v>
      </c>
      <c r="P339" s="133" t="s">
        <v>304</v>
      </c>
      <c r="Q339" s="134">
        <f t="shared" si="10"/>
        <v>25.971</v>
      </c>
      <c r="R339" s="128">
        <f t="shared" si="11"/>
        <v>27.1515</v>
      </c>
    </row>
    <row r="340" spans="1:18" ht="12.75">
      <c r="A340" s="330">
        <v>500</v>
      </c>
      <c r="B340" s="330">
        <v>500</v>
      </c>
      <c r="C340" s="330">
        <v>500</v>
      </c>
      <c r="D340" s="330">
        <v>500</v>
      </c>
      <c r="E340" s="330">
        <v>500</v>
      </c>
      <c r="F340" s="331" t="s">
        <v>586</v>
      </c>
      <c r="G340" s="331"/>
      <c r="H340" s="331"/>
      <c r="I340" s="331"/>
      <c r="J340" s="331"/>
      <c r="K340" s="331"/>
      <c r="L340" s="331"/>
      <c r="M340" s="331"/>
      <c r="N340" s="132">
        <v>25.08</v>
      </c>
      <c r="O340" s="117" t="s">
        <v>308</v>
      </c>
      <c r="P340" s="133" t="s">
        <v>304</v>
      </c>
      <c r="Q340" s="134">
        <f t="shared" si="10"/>
        <v>27.588</v>
      </c>
      <c r="R340" s="128">
        <f t="shared" si="11"/>
        <v>28.841999999999995</v>
      </c>
    </row>
    <row r="341" spans="1:18" ht="12.75">
      <c r="A341" s="330">
        <v>571912</v>
      </c>
      <c r="B341" s="330">
        <v>571912</v>
      </c>
      <c r="C341" s="330">
        <v>571912</v>
      </c>
      <c r="D341" s="330">
        <v>571912</v>
      </c>
      <c r="E341" s="330">
        <v>571912</v>
      </c>
      <c r="F341" s="331" t="s">
        <v>587</v>
      </c>
      <c r="G341" s="331"/>
      <c r="H341" s="331"/>
      <c r="I341" s="331"/>
      <c r="J341" s="331"/>
      <c r="K341" s="331"/>
      <c r="L341" s="331"/>
      <c r="M341" s="331"/>
      <c r="N341" s="132">
        <v>25.78</v>
      </c>
      <c r="O341" s="117" t="s">
        <v>308</v>
      </c>
      <c r="P341" s="133" t="s">
        <v>304</v>
      </c>
      <c r="Q341" s="134">
        <f t="shared" si="10"/>
        <v>28.358000000000004</v>
      </c>
      <c r="R341" s="128">
        <f t="shared" si="11"/>
        <v>29.647</v>
      </c>
    </row>
    <row r="342" spans="1:18" ht="12.75">
      <c r="A342" s="330">
        <v>2068</v>
      </c>
      <c r="B342" s="330">
        <v>2068</v>
      </c>
      <c r="C342" s="330">
        <v>2068</v>
      </c>
      <c r="D342" s="330">
        <v>2068</v>
      </c>
      <c r="E342" s="330">
        <v>2068</v>
      </c>
      <c r="F342" s="331" t="s">
        <v>588</v>
      </c>
      <c r="G342" s="331"/>
      <c r="H342" s="331"/>
      <c r="I342" s="331"/>
      <c r="J342" s="331"/>
      <c r="K342" s="331"/>
      <c r="L342" s="331"/>
      <c r="M342" s="331"/>
      <c r="N342" s="132">
        <v>23.6</v>
      </c>
      <c r="O342" s="117" t="s">
        <v>308</v>
      </c>
      <c r="P342" s="133" t="s">
        <v>304</v>
      </c>
      <c r="Q342" s="134">
        <f t="shared" si="10"/>
        <v>25.960000000000004</v>
      </c>
      <c r="R342" s="128">
        <f t="shared" si="11"/>
        <v>27.14</v>
      </c>
    </row>
    <row r="343" spans="1:18" ht="12.75">
      <c r="A343" s="330">
        <v>2069</v>
      </c>
      <c r="B343" s="330">
        <v>2069</v>
      </c>
      <c r="C343" s="330">
        <v>2069</v>
      </c>
      <c r="D343" s="330">
        <v>2069</v>
      </c>
      <c r="E343" s="330">
        <v>2069</v>
      </c>
      <c r="F343" s="331" t="s">
        <v>589</v>
      </c>
      <c r="G343" s="331"/>
      <c r="H343" s="331"/>
      <c r="I343" s="331"/>
      <c r="J343" s="331"/>
      <c r="K343" s="331"/>
      <c r="L343" s="331"/>
      <c r="M343" s="331"/>
      <c r="N343" s="132">
        <v>26.39</v>
      </c>
      <c r="O343" s="117" t="s">
        <v>308</v>
      </c>
      <c r="P343" s="133" t="s">
        <v>304</v>
      </c>
      <c r="Q343" s="134">
        <f t="shared" si="10"/>
        <v>29.029000000000003</v>
      </c>
      <c r="R343" s="128">
        <f t="shared" si="11"/>
        <v>30.348499999999998</v>
      </c>
    </row>
    <row r="344" spans="1:18" ht="12.75">
      <c r="A344" s="330">
        <v>571904</v>
      </c>
      <c r="B344" s="330">
        <v>571904</v>
      </c>
      <c r="C344" s="330">
        <v>571904</v>
      </c>
      <c r="D344" s="330">
        <v>571904</v>
      </c>
      <c r="E344" s="330">
        <v>571904</v>
      </c>
      <c r="F344" s="331" t="s">
        <v>590</v>
      </c>
      <c r="G344" s="331"/>
      <c r="H344" s="331"/>
      <c r="I344" s="331"/>
      <c r="J344" s="331"/>
      <c r="K344" s="331"/>
      <c r="L344" s="331"/>
      <c r="M344" s="331"/>
      <c r="N344" s="132">
        <v>29.55</v>
      </c>
      <c r="O344" s="117" t="s">
        <v>308</v>
      </c>
      <c r="P344" s="133" t="s">
        <v>339</v>
      </c>
      <c r="Q344" s="134">
        <f t="shared" si="10"/>
        <v>32.505</v>
      </c>
      <c r="R344" s="128">
        <f t="shared" si="11"/>
        <v>33.9825</v>
      </c>
    </row>
    <row r="345" spans="1:18" ht="12.75">
      <c r="A345" s="330">
        <v>571913</v>
      </c>
      <c r="B345" s="330">
        <v>571913</v>
      </c>
      <c r="C345" s="330">
        <v>571913</v>
      </c>
      <c r="D345" s="330">
        <v>571913</v>
      </c>
      <c r="E345" s="330">
        <v>571913</v>
      </c>
      <c r="F345" s="331" t="s">
        <v>591</v>
      </c>
      <c r="G345" s="331"/>
      <c r="H345" s="331"/>
      <c r="I345" s="331"/>
      <c r="J345" s="331"/>
      <c r="K345" s="331"/>
      <c r="L345" s="331"/>
      <c r="M345" s="331"/>
      <c r="N345" s="132">
        <v>27.83</v>
      </c>
      <c r="O345" s="117" t="s">
        <v>308</v>
      </c>
      <c r="P345" s="133" t="s">
        <v>339</v>
      </c>
      <c r="Q345" s="134">
        <f t="shared" si="10"/>
        <v>30.613</v>
      </c>
      <c r="R345" s="128">
        <f t="shared" si="11"/>
        <v>32.00449999999999</v>
      </c>
    </row>
    <row r="346" spans="1:18" ht="12.75">
      <c r="A346" s="330">
        <v>271905</v>
      </c>
      <c r="B346" s="330">
        <v>271905</v>
      </c>
      <c r="C346" s="330">
        <v>271905</v>
      </c>
      <c r="D346" s="330">
        <v>271905</v>
      </c>
      <c r="E346" s="330">
        <v>271905</v>
      </c>
      <c r="F346" s="331" t="s">
        <v>592</v>
      </c>
      <c r="G346" s="331"/>
      <c r="H346" s="331"/>
      <c r="I346" s="331"/>
      <c r="J346" s="331"/>
      <c r="K346" s="331"/>
      <c r="L346" s="331"/>
      <c r="M346" s="331"/>
      <c r="N346" s="132">
        <v>69.71</v>
      </c>
      <c r="O346" s="117" t="s">
        <v>308</v>
      </c>
      <c r="P346" s="133" t="s">
        <v>304</v>
      </c>
      <c r="Q346" s="134">
        <f t="shared" si="10"/>
        <v>76.681</v>
      </c>
      <c r="R346" s="128">
        <f t="shared" si="11"/>
        <v>80.16649999999998</v>
      </c>
    </row>
    <row r="347" spans="1:18" ht="12.75">
      <c r="A347" s="115"/>
      <c r="B347" s="118"/>
      <c r="C347" s="119" t="s">
        <v>175</v>
      </c>
      <c r="D347" s="334" t="s">
        <v>316</v>
      </c>
      <c r="E347" s="334"/>
      <c r="F347" s="334"/>
      <c r="G347" s="334"/>
      <c r="H347" s="334"/>
      <c r="I347" s="334"/>
      <c r="J347" s="334"/>
      <c r="K347" s="334"/>
      <c r="L347" s="334"/>
      <c r="M347" s="334"/>
      <c r="N347" s="123"/>
      <c r="O347" s="114"/>
      <c r="P347" s="130"/>
      <c r="Q347" s="134">
        <f t="shared" si="10"/>
        <v>0</v>
      </c>
      <c r="R347" s="128">
        <f t="shared" si="11"/>
        <v>0</v>
      </c>
    </row>
    <row r="348" spans="1:18" ht="12.75">
      <c r="A348" s="330">
        <v>2689</v>
      </c>
      <c r="B348" s="330">
        <v>2689</v>
      </c>
      <c r="C348" s="330">
        <v>2689</v>
      </c>
      <c r="D348" s="330">
        <v>2689</v>
      </c>
      <c r="E348" s="330">
        <v>2689</v>
      </c>
      <c r="F348" s="331" t="s">
        <v>252</v>
      </c>
      <c r="G348" s="331"/>
      <c r="H348" s="331"/>
      <c r="I348" s="331"/>
      <c r="J348" s="331"/>
      <c r="K348" s="331"/>
      <c r="L348" s="331"/>
      <c r="M348" s="331"/>
      <c r="N348" s="132">
        <v>25.06</v>
      </c>
      <c r="O348" s="117" t="s">
        <v>308</v>
      </c>
      <c r="P348" s="133" t="s">
        <v>304</v>
      </c>
      <c r="Q348" s="134">
        <f t="shared" si="10"/>
        <v>27.566000000000003</v>
      </c>
      <c r="R348" s="128">
        <f t="shared" si="11"/>
        <v>28.818999999999996</v>
      </c>
    </row>
    <row r="349" spans="1:18" ht="12.75">
      <c r="A349" s="330">
        <v>271613</v>
      </c>
      <c r="B349" s="330">
        <v>271613</v>
      </c>
      <c r="C349" s="330">
        <v>271613</v>
      </c>
      <c r="D349" s="330">
        <v>271613</v>
      </c>
      <c r="E349" s="330">
        <v>271613</v>
      </c>
      <c r="F349" s="331" t="s">
        <v>593</v>
      </c>
      <c r="G349" s="331"/>
      <c r="H349" s="331"/>
      <c r="I349" s="331"/>
      <c r="J349" s="331"/>
      <c r="K349" s="331"/>
      <c r="L349" s="331"/>
      <c r="M349" s="331"/>
      <c r="N349" s="132">
        <v>69.87</v>
      </c>
      <c r="O349" s="117" t="s">
        <v>308</v>
      </c>
      <c r="P349" s="133" t="s">
        <v>304</v>
      </c>
      <c r="Q349" s="134">
        <f t="shared" si="10"/>
        <v>76.85700000000001</v>
      </c>
      <c r="R349" s="128">
        <f t="shared" si="11"/>
        <v>80.3505</v>
      </c>
    </row>
    <row r="350" spans="1:18" ht="12.75">
      <c r="A350" s="330">
        <v>571926</v>
      </c>
      <c r="B350" s="330">
        <v>571926</v>
      </c>
      <c r="C350" s="330">
        <v>571926</v>
      </c>
      <c r="D350" s="330">
        <v>571926</v>
      </c>
      <c r="E350" s="330">
        <v>571926</v>
      </c>
      <c r="F350" s="331" t="s">
        <v>253</v>
      </c>
      <c r="G350" s="331"/>
      <c r="H350" s="331"/>
      <c r="I350" s="331"/>
      <c r="J350" s="331"/>
      <c r="K350" s="331"/>
      <c r="L350" s="331"/>
      <c r="M350" s="331"/>
      <c r="N350" s="132">
        <v>30.48</v>
      </c>
      <c r="O350" s="117" t="s">
        <v>308</v>
      </c>
      <c r="P350" s="133" t="s">
        <v>304</v>
      </c>
      <c r="Q350" s="134">
        <f t="shared" si="10"/>
        <v>33.528000000000006</v>
      </c>
      <c r="R350" s="128">
        <f t="shared" si="11"/>
        <v>35.052</v>
      </c>
    </row>
    <row r="351" spans="1:18" ht="12.75">
      <c r="A351" s="330">
        <v>596181</v>
      </c>
      <c r="B351" s="330">
        <v>596181</v>
      </c>
      <c r="C351" s="330">
        <v>596181</v>
      </c>
      <c r="D351" s="330">
        <v>596181</v>
      </c>
      <c r="E351" s="330">
        <v>596181</v>
      </c>
      <c r="F351" s="331" t="s">
        <v>594</v>
      </c>
      <c r="G351" s="331"/>
      <c r="H351" s="331"/>
      <c r="I351" s="331"/>
      <c r="J351" s="331"/>
      <c r="K351" s="331"/>
      <c r="L351" s="331"/>
      <c r="M351" s="331"/>
      <c r="N351" s="132">
        <v>28.08</v>
      </c>
      <c r="O351" s="117" t="s">
        <v>308</v>
      </c>
      <c r="P351" s="133" t="s">
        <v>304</v>
      </c>
      <c r="Q351" s="134">
        <f t="shared" si="10"/>
        <v>30.888</v>
      </c>
      <c r="R351" s="128">
        <f t="shared" si="11"/>
        <v>32.291999999999994</v>
      </c>
    </row>
    <row r="352" spans="1:18" ht="12.75">
      <c r="A352" s="330">
        <v>2080</v>
      </c>
      <c r="B352" s="330">
        <v>2080</v>
      </c>
      <c r="C352" s="330">
        <v>2080</v>
      </c>
      <c r="D352" s="330">
        <v>2080</v>
      </c>
      <c r="E352" s="330">
        <v>2080</v>
      </c>
      <c r="F352" s="331" t="s">
        <v>254</v>
      </c>
      <c r="G352" s="331"/>
      <c r="H352" s="331"/>
      <c r="I352" s="331"/>
      <c r="J352" s="331"/>
      <c r="K352" s="331"/>
      <c r="L352" s="331"/>
      <c r="M352" s="331"/>
      <c r="N352" s="132">
        <v>26.45</v>
      </c>
      <c r="O352" s="117" t="s">
        <v>308</v>
      </c>
      <c r="P352" s="133" t="s">
        <v>304</v>
      </c>
      <c r="Q352" s="134">
        <f t="shared" si="10"/>
        <v>29.095000000000002</v>
      </c>
      <c r="R352" s="128">
        <f t="shared" si="11"/>
        <v>30.417499999999997</v>
      </c>
    </row>
    <row r="353" spans="1:18" ht="12.75">
      <c r="A353" s="330">
        <v>2082</v>
      </c>
      <c r="B353" s="330">
        <v>2082</v>
      </c>
      <c r="C353" s="330">
        <v>2082</v>
      </c>
      <c r="D353" s="330">
        <v>2082</v>
      </c>
      <c r="E353" s="330">
        <v>2082</v>
      </c>
      <c r="F353" s="331" t="s">
        <v>255</v>
      </c>
      <c r="G353" s="331"/>
      <c r="H353" s="331"/>
      <c r="I353" s="331"/>
      <c r="J353" s="331"/>
      <c r="K353" s="331"/>
      <c r="L353" s="331"/>
      <c r="M353" s="331"/>
      <c r="N353" s="132">
        <v>28.18</v>
      </c>
      <c r="O353" s="117" t="s">
        <v>308</v>
      </c>
      <c r="P353" s="133" t="s">
        <v>304</v>
      </c>
      <c r="Q353" s="134">
        <f t="shared" si="10"/>
        <v>30.998</v>
      </c>
      <c r="R353" s="128">
        <f t="shared" si="11"/>
        <v>32.407</v>
      </c>
    </row>
    <row r="354" spans="1:18" ht="12.75">
      <c r="A354" s="330">
        <v>271610</v>
      </c>
      <c r="B354" s="330">
        <v>271610</v>
      </c>
      <c r="C354" s="330">
        <v>271610</v>
      </c>
      <c r="D354" s="330">
        <v>271610</v>
      </c>
      <c r="E354" s="330">
        <v>271610</v>
      </c>
      <c r="F354" s="331" t="s">
        <v>595</v>
      </c>
      <c r="G354" s="331"/>
      <c r="H354" s="331"/>
      <c r="I354" s="331"/>
      <c r="J354" s="331"/>
      <c r="K354" s="331"/>
      <c r="L354" s="331"/>
      <c r="M354" s="331"/>
      <c r="N354" s="132">
        <v>73.9</v>
      </c>
      <c r="O354" s="117" t="s">
        <v>308</v>
      </c>
      <c r="P354" s="133" t="s">
        <v>304</v>
      </c>
      <c r="Q354" s="134">
        <f t="shared" si="10"/>
        <v>81.29</v>
      </c>
      <c r="R354" s="128">
        <f t="shared" si="11"/>
        <v>84.985</v>
      </c>
    </row>
    <row r="355" spans="1:18" ht="12.75">
      <c r="A355" s="330">
        <v>571925</v>
      </c>
      <c r="B355" s="330">
        <v>571925</v>
      </c>
      <c r="C355" s="330">
        <v>571925</v>
      </c>
      <c r="D355" s="330">
        <v>571925</v>
      </c>
      <c r="E355" s="330">
        <v>571925</v>
      </c>
      <c r="F355" s="331" t="s">
        <v>596</v>
      </c>
      <c r="G355" s="331"/>
      <c r="H355" s="331"/>
      <c r="I355" s="331"/>
      <c r="J355" s="331"/>
      <c r="K355" s="331"/>
      <c r="L355" s="331"/>
      <c r="M355" s="331"/>
      <c r="N355" s="132">
        <v>29.53</v>
      </c>
      <c r="O355" s="117" t="s">
        <v>308</v>
      </c>
      <c r="P355" s="133" t="s">
        <v>339</v>
      </c>
      <c r="Q355" s="134">
        <f t="shared" si="10"/>
        <v>32.483000000000004</v>
      </c>
      <c r="R355" s="128">
        <f t="shared" si="11"/>
        <v>33.9595</v>
      </c>
    </row>
    <row r="356" spans="1:18" ht="12.75">
      <c r="A356" s="330">
        <v>3265</v>
      </c>
      <c r="B356" s="330">
        <v>3265</v>
      </c>
      <c r="C356" s="330">
        <v>3265</v>
      </c>
      <c r="D356" s="330">
        <v>3265</v>
      </c>
      <c r="E356" s="330">
        <v>3265</v>
      </c>
      <c r="F356" s="331" t="s">
        <v>597</v>
      </c>
      <c r="G356" s="331"/>
      <c r="H356" s="331"/>
      <c r="I356" s="331"/>
      <c r="J356" s="331"/>
      <c r="K356" s="331"/>
      <c r="L356" s="331"/>
      <c r="M356" s="331"/>
      <c r="N356" s="132">
        <v>26.52</v>
      </c>
      <c r="O356" s="117" t="s">
        <v>308</v>
      </c>
      <c r="P356" s="133" t="s">
        <v>304</v>
      </c>
      <c r="Q356" s="134">
        <f t="shared" si="10"/>
        <v>29.172</v>
      </c>
      <c r="R356" s="128">
        <f t="shared" si="11"/>
        <v>30.497999999999998</v>
      </c>
    </row>
    <row r="357" spans="1:18" ht="12.75">
      <c r="A357" s="330">
        <v>271607</v>
      </c>
      <c r="B357" s="330">
        <v>271607</v>
      </c>
      <c r="C357" s="330">
        <v>271607</v>
      </c>
      <c r="D357" s="330">
        <v>271607</v>
      </c>
      <c r="E357" s="330">
        <v>271607</v>
      </c>
      <c r="F357" s="331" t="s">
        <v>598</v>
      </c>
      <c r="G357" s="331"/>
      <c r="H357" s="331"/>
      <c r="I357" s="331"/>
      <c r="J357" s="331"/>
      <c r="K357" s="331"/>
      <c r="L357" s="331"/>
      <c r="M357" s="331"/>
      <c r="N357" s="132">
        <v>83.07</v>
      </c>
      <c r="O357" s="117" t="s">
        <v>308</v>
      </c>
      <c r="P357" s="133" t="s">
        <v>304</v>
      </c>
      <c r="Q357" s="134">
        <f t="shared" si="10"/>
        <v>91.377</v>
      </c>
      <c r="R357" s="128">
        <f t="shared" si="11"/>
        <v>95.53049999999999</v>
      </c>
    </row>
    <row r="358" spans="1:18" ht="12.75">
      <c r="A358" s="330">
        <v>571917</v>
      </c>
      <c r="B358" s="330">
        <v>571917</v>
      </c>
      <c r="C358" s="330">
        <v>571917</v>
      </c>
      <c r="D358" s="330">
        <v>571917</v>
      </c>
      <c r="E358" s="330">
        <v>571917</v>
      </c>
      <c r="F358" s="331" t="s">
        <v>599</v>
      </c>
      <c r="G358" s="331"/>
      <c r="H358" s="331"/>
      <c r="I358" s="331"/>
      <c r="J358" s="331"/>
      <c r="K358" s="331"/>
      <c r="L358" s="331"/>
      <c r="M358" s="331"/>
      <c r="N358" s="132">
        <v>31.17</v>
      </c>
      <c r="O358" s="117" t="s">
        <v>304</v>
      </c>
      <c r="P358" s="133" t="s">
        <v>339</v>
      </c>
      <c r="Q358" s="134">
        <f t="shared" si="10"/>
        <v>34.287000000000006</v>
      </c>
      <c r="R358" s="128">
        <f t="shared" si="11"/>
        <v>35.8455</v>
      </c>
    </row>
    <row r="359" spans="1:18" ht="12.75">
      <c r="A359" s="115"/>
      <c r="B359" s="118"/>
      <c r="C359" s="119" t="s">
        <v>175</v>
      </c>
      <c r="D359" s="334" t="s">
        <v>600</v>
      </c>
      <c r="E359" s="334"/>
      <c r="F359" s="334"/>
      <c r="G359" s="334"/>
      <c r="H359" s="334"/>
      <c r="I359" s="334"/>
      <c r="J359" s="334"/>
      <c r="K359" s="334"/>
      <c r="L359" s="334"/>
      <c r="M359" s="334"/>
      <c r="N359" s="123"/>
      <c r="O359" s="114"/>
      <c r="P359" s="130"/>
      <c r="Q359" s="134">
        <f t="shared" si="10"/>
        <v>0</v>
      </c>
      <c r="R359" s="128">
        <f t="shared" si="11"/>
        <v>0</v>
      </c>
    </row>
    <row r="360" spans="1:18" ht="12.75">
      <c r="A360" s="330">
        <v>2085</v>
      </c>
      <c r="B360" s="330">
        <v>2085</v>
      </c>
      <c r="C360" s="330">
        <v>2085</v>
      </c>
      <c r="D360" s="330">
        <v>2085</v>
      </c>
      <c r="E360" s="330">
        <v>2085</v>
      </c>
      <c r="F360" s="331" t="s">
        <v>601</v>
      </c>
      <c r="G360" s="331"/>
      <c r="H360" s="331"/>
      <c r="I360" s="331"/>
      <c r="J360" s="331"/>
      <c r="K360" s="331"/>
      <c r="L360" s="331"/>
      <c r="M360" s="331"/>
      <c r="N360" s="132">
        <v>37</v>
      </c>
      <c r="O360" s="117" t="s">
        <v>308</v>
      </c>
      <c r="P360" s="133" t="s">
        <v>304</v>
      </c>
      <c r="Q360" s="134">
        <f t="shared" si="10"/>
        <v>40.7</v>
      </c>
      <c r="R360" s="128">
        <f t="shared" si="11"/>
        <v>42.55</v>
      </c>
    </row>
    <row r="361" spans="1:18" ht="12.75">
      <c r="A361" s="115"/>
      <c r="B361" s="118"/>
      <c r="C361" s="119" t="s">
        <v>175</v>
      </c>
      <c r="D361" s="334" t="s">
        <v>317</v>
      </c>
      <c r="E361" s="334"/>
      <c r="F361" s="334"/>
      <c r="G361" s="334"/>
      <c r="H361" s="334"/>
      <c r="I361" s="334"/>
      <c r="J361" s="334"/>
      <c r="K361" s="334"/>
      <c r="L361" s="334"/>
      <c r="M361" s="334"/>
      <c r="N361" s="123"/>
      <c r="O361" s="114"/>
      <c r="P361" s="130"/>
      <c r="Q361" s="134">
        <f t="shared" si="10"/>
        <v>0</v>
      </c>
      <c r="R361" s="128">
        <f t="shared" si="11"/>
        <v>0</v>
      </c>
    </row>
    <row r="362" spans="1:18" ht="12.75">
      <c r="A362" s="330">
        <v>2103</v>
      </c>
      <c r="B362" s="330">
        <v>2103</v>
      </c>
      <c r="C362" s="330">
        <v>2103</v>
      </c>
      <c r="D362" s="330">
        <v>2103</v>
      </c>
      <c r="E362" s="330">
        <v>2103</v>
      </c>
      <c r="F362" s="331" t="s">
        <v>318</v>
      </c>
      <c r="G362" s="331"/>
      <c r="H362" s="331"/>
      <c r="I362" s="331"/>
      <c r="J362" s="331"/>
      <c r="K362" s="331"/>
      <c r="L362" s="331"/>
      <c r="M362" s="331"/>
      <c r="N362" s="132">
        <v>46.06</v>
      </c>
      <c r="O362" s="117" t="s">
        <v>308</v>
      </c>
      <c r="P362" s="133" t="s">
        <v>304</v>
      </c>
      <c r="Q362" s="134">
        <f t="shared" si="10"/>
        <v>50.666000000000004</v>
      </c>
      <c r="R362" s="128">
        <f t="shared" si="11"/>
        <v>52.969</v>
      </c>
    </row>
    <row r="363" spans="1:18" ht="12.75">
      <c r="A363" s="330">
        <v>3935</v>
      </c>
      <c r="B363" s="330">
        <v>3935</v>
      </c>
      <c r="C363" s="330">
        <v>3935</v>
      </c>
      <c r="D363" s="330">
        <v>3935</v>
      </c>
      <c r="E363" s="330">
        <v>3935</v>
      </c>
      <c r="F363" s="331" t="s">
        <v>602</v>
      </c>
      <c r="G363" s="331"/>
      <c r="H363" s="331"/>
      <c r="I363" s="331"/>
      <c r="J363" s="331"/>
      <c r="K363" s="331"/>
      <c r="L363" s="331"/>
      <c r="M363" s="331"/>
      <c r="N363" s="132">
        <v>47.23</v>
      </c>
      <c r="O363" s="117" t="s">
        <v>308</v>
      </c>
      <c r="P363" s="133" t="s">
        <v>304</v>
      </c>
      <c r="Q363" s="134">
        <f t="shared" si="10"/>
        <v>51.953</v>
      </c>
      <c r="R363" s="128">
        <f t="shared" si="11"/>
        <v>54.314499999999995</v>
      </c>
    </row>
    <row r="364" spans="1:18" ht="12.75">
      <c r="A364" s="330">
        <v>271944</v>
      </c>
      <c r="B364" s="330">
        <v>271944</v>
      </c>
      <c r="C364" s="330">
        <v>271944</v>
      </c>
      <c r="D364" s="330">
        <v>271944</v>
      </c>
      <c r="E364" s="330">
        <v>271944</v>
      </c>
      <c r="F364" s="331" t="s">
        <v>603</v>
      </c>
      <c r="G364" s="331"/>
      <c r="H364" s="331"/>
      <c r="I364" s="331"/>
      <c r="J364" s="331"/>
      <c r="K364" s="331"/>
      <c r="L364" s="331"/>
      <c r="M364" s="331"/>
      <c r="N364" s="132">
        <v>57.94</v>
      </c>
      <c r="O364" s="117" t="s">
        <v>308</v>
      </c>
      <c r="P364" s="133" t="s">
        <v>304</v>
      </c>
      <c r="Q364" s="134">
        <f t="shared" si="10"/>
        <v>63.734</v>
      </c>
      <c r="R364" s="128">
        <f t="shared" si="11"/>
        <v>66.63099999999999</v>
      </c>
    </row>
    <row r="365" spans="1:18" ht="12.75">
      <c r="A365" s="330">
        <v>2107</v>
      </c>
      <c r="B365" s="330">
        <v>2107</v>
      </c>
      <c r="C365" s="330">
        <v>2107</v>
      </c>
      <c r="D365" s="330">
        <v>2107</v>
      </c>
      <c r="E365" s="330">
        <v>2107</v>
      </c>
      <c r="F365" s="331" t="s">
        <v>604</v>
      </c>
      <c r="G365" s="331"/>
      <c r="H365" s="331"/>
      <c r="I365" s="331"/>
      <c r="J365" s="331"/>
      <c r="K365" s="331"/>
      <c r="L365" s="331"/>
      <c r="M365" s="331"/>
      <c r="N365" s="132">
        <v>48.07</v>
      </c>
      <c r="O365" s="117" t="s">
        <v>308</v>
      </c>
      <c r="P365" s="133" t="s">
        <v>339</v>
      </c>
      <c r="Q365" s="134">
        <f t="shared" si="10"/>
        <v>52.877</v>
      </c>
      <c r="R365" s="128">
        <f t="shared" si="11"/>
        <v>55.280499999999996</v>
      </c>
    </row>
    <row r="366" spans="1:18" ht="12.75">
      <c r="A366" s="330">
        <v>271945</v>
      </c>
      <c r="B366" s="330">
        <v>271945</v>
      </c>
      <c r="C366" s="330">
        <v>271945</v>
      </c>
      <c r="D366" s="330">
        <v>271945</v>
      </c>
      <c r="E366" s="330">
        <v>271945</v>
      </c>
      <c r="F366" s="331" t="s">
        <v>605</v>
      </c>
      <c r="G366" s="331"/>
      <c r="H366" s="331"/>
      <c r="I366" s="331"/>
      <c r="J366" s="331"/>
      <c r="K366" s="331"/>
      <c r="L366" s="331"/>
      <c r="M366" s="331"/>
      <c r="N366" s="132">
        <v>173.82</v>
      </c>
      <c r="O366" s="117" t="s">
        <v>308</v>
      </c>
      <c r="P366" s="133" t="s">
        <v>304</v>
      </c>
      <c r="Q366" s="134">
        <f t="shared" si="10"/>
        <v>191.202</v>
      </c>
      <c r="R366" s="128">
        <f t="shared" si="11"/>
        <v>199.89299999999997</v>
      </c>
    </row>
    <row r="367" spans="1:18" ht="12.75">
      <c r="A367" s="330">
        <v>819972</v>
      </c>
      <c r="B367" s="330">
        <v>819972</v>
      </c>
      <c r="C367" s="330">
        <v>819972</v>
      </c>
      <c r="D367" s="330">
        <v>819972</v>
      </c>
      <c r="E367" s="330">
        <v>819972</v>
      </c>
      <c r="F367" s="331" t="s">
        <v>606</v>
      </c>
      <c r="G367" s="331"/>
      <c r="H367" s="331"/>
      <c r="I367" s="331"/>
      <c r="J367" s="331"/>
      <c r="K367" s="331"/>
      <c r="L367" s="331"/>
      <c r="M367" s="331"/>
      <c r="N367" s="132">
        <v>64.8</v>
      </c>
      <c r="O367" s="117" t="s">
        <v>308</v>
      </c>
      <c r="P367" s="133" t="s">
        <v>304</v>
      </c>
      <c r="Q367" s="134">
        <f t="shared" si="10"/>
        <v>71.28</v>
      </c>
      <c r="R367" s="128">
        <f t="shared" si="11"/>
        <v>74.52</v>
      </c>
    </row>
    <row r="368" spans="1:18" ht="12.75">
      <c r="A368" s="330">
        <v>819973</v>
      </c>
      <c r="B368" s="330">
        <v>819973</v>
      </c>
      <c r="C368" s="330">
        <v>819973</v>
      </c>
      <c r="D368" s="330">
        <v>819973</v>
      </c>
      <c r="E368" s="330">
        <v>819973</v>
      </c>
      <c r="F368" s="331" t="s">
        <v>607</v>
      </c>
      <c r="G368" s="331"/>
      <c r="H368" s="331"/>
      <c r="I368" s="331"/>
      <c r="J368" s="331"/>
      <c r="K368" s="331"/>
      <c r="L368" s="331"/>
      <c r="M368" s="331"/>
      <c r="N368" s="132">
        <v>61.2</v>
      </c>
      <c r="O368" s="117" t="s">
        <v>308</v>
      </c>
      <c r="P368" s="133" t="s">
        <v>304</v>
      </c>
      <c r="Q368" s="134">
        <f t="shared" si="10"/>
        <v>67.32000000000001</v>
      </c>
      <c r="R368" s="128">
        <f t="shared" si="11"/>
        <v>70.38</v>
      </c>
    </row>
    <row r="369" spans="1:18" ht="12.75">
      <c r="A369" s="115"/>
      <c r="B369" s="118"/>
      <c r="C369" s="119" t="s">
        <v>175</v>
      </c>
      <c r="D369" s="334" t="s">
        <v>608</v>
      </c>
      <c r="E369" s="334"/>
      <c r="F369" s="334"/>
      <c r="G369" s="334"/>
      <c r="H369" s="334"/>
      <c r="I369" s="334"/>
      <c r="J369" s="334"/>
      <c r="K369" s="334"/>
      <c r="L369" s="334"/>
      <c r="M369" s="334"/>
      <c r="N369" s="123"/>
      <c r="O369" s="114"/>
      <c r="P369" s="130"/>
      <c r="Q369" s="134">
        <f t="shared" si="10"/>
        <v>0</v>
      </c>
      <c r="R369" s="128">
        <f t="shared" si="11"/>
        <v>0</v>
      </c>
    </row>
    <row r="370" spans="1:18" ht="12.75">
      <c r="A370" s="330">
        <v>621853</v>
      </c>
      <c r="B370" s="330">
        <v>621853</v>
      </c>
      <c r="C370" s="330">
        <v>621853</v>
      </c>
      <c r="D370" s="330">
        <v>621853</v>
      </c>
      <c r="E370" s="330">
        <v>621853</v>
      </c>
      <c r="F370" s="331" t="s">
        <v>609</v>
      </c>
      <c r="G370" s="331"/>
      <c r="H370" s="331"/>
      <c r="I370" s="331"/>
      <c r="J370" s="331"/>
      <c r="K370" s="331"/>
      <c r="L370" s="331"/>
      <c r="M370" s="331"/>
      <c r="N370" s="132">
        <v>52.16</v>
      </c>
      <c r="O370" s="117" t="s">
        <v>308</v>
      </c>
      <c r="P370" s="133" t="s">
        <v>339</v>
      </c>
      <c r="Q370" s="134">
        <f t="shared" si="10"/>
        <v>57.376</v>
      </c>
      <c r="R370" s="128">
        <f t="shared" si="11"/>
        <v>59.983999999999995</v>
      </c>
    </row>
    <row r="371" spans="1:18" ht="12.75">
      <c r="A371" s="330">
        <v>2101</v>
      </c>
      <c r="B371" s="330">
        <v>2101</v>
      </c>
      <c r="C371" s="330">
        <v>2101</v>
      </c>
      <c r="D371" s="330">
        <v>2101</v>
      </c>
      <c r="E371" s="330">
        <v>2101</v>
      </c>
      <c r="F371" s="331" t="s">
        <v>610</v>
      </c>
      <c r="G371" s="331"/>
      <c r="H371" s="331"/>
      <c r="I371" s="331"/>
      <c r="J371" s="331"/>
      <c r="K371" s="331"/>
      <c r="L371" s="331"/>
      <c r="M371" s="331"/>
      <c r="N371" s="132">
        <v>51.75</v>
      </c>
      <c r="O371" s="117" t="s">
        <v>308</v>
      </c>
      <c r="P371" s="133" t="s">
        <v>304</v>
      </c>
      <c r="Q371" s="134">
        <f t="shared" si="10"/>
        <v>56.925000000000004</v>
      </c>
      <c r="R371" s="128">
        <f t="shared" si="11"/>
        <v>59.512499999999996</v>
      </c>
    </row>
    <row r="372" spans="1:18" ht="12.75">
      <c r="A372" s="115"/>
      <c r="B372" s="118"/>
      <c r="C372" s="119" t="s">
        <v>175</v>
      </c>
      <c r="D372" s="334" t="s">
        <v>611</v>
      </c>
      <c r="E372" s="334"/>
      <c r="F372" s="334"/>
      <c r="G372" s="334"/>
      <c r="H372" s="334"/>
      <c r="I372" s="334"/>
      <c r="J372" s="334"/>
      <c r="K372" s="334"/>
      <c r="L372" s="334"/>
      <c r="M372" s="334"/>
      <c r="N372" s="123"/>
      <c r="O372" s="114"/>
      <c r="P372" s="130"/>
      <c r="Q372" s="134">
        <f t="shared" si="10"/>
        <v>0</v>
      </c>
      <c r="R372" s="128">
        <f t="shared" si="11"/>
        <v>0</v>
      </c>
    </row>
    <row r="373" spans="1:18" ht="12.75">
      <c r="A373" s="330">
        <v>14409</v>
      </c>
      <c r="B373" s="330">
        <v>14409</v>
      </c>
      <c r="C373" s="330">
        <v>14409</v>
      </c>
      <c r="D373" s="330">
        <v>14409</v>
      </c>
      <c r="E373" s="330">
        <v>14409</v>
      </c>
      <c r="F373" s="331" t="s">
        <v>612</v>
      </c>
      <c r="G373" s="331"/>
      <c r="H373" s="331"/>
      <c r="I373" s="331"/>
      <c r="J373" s="331"/>
      <c r="K373" s="331"/>
      <c r="L373" s="331"/>
      <c r="M373" s="331"/>
      <c r="N373" s="132">
        <v>64</v>
      </c>
      <c r="O373" s="117" t="s">
        <v>308</v>
      </c>
      <c r="P373" s="133" t="s">
        <v>304</v>
      </c>
      <c r="Q373" s="134">
        <f t="shared" si="10"/>
        <v>70.4</v>
      </c>
      <c r="R373" s="128">
        <f t="shared" si="11"/>
        <v>73.6</v>
      </c>
    </row>
    <row r="374" spans="1:18" ht="12.75">
      <c r="A374" s="115"/>
      <c r="B374" s="118"/>
      <c r="C374" s="119" t="s">
        <v>175</v>
      </c>
      <c r="D374" s="334" t="s">
        <v>613</v>
      </c>
      <c r="E374" s="334"/>
      <c r="F374" s="334"/>
      <c r="G374" s="334"/>
      <c r="H374" s="334"/>
      <c r="I374" s="334"/>
      <c r="J374" s="334"/>
      <c r="K374" s="334"/>
      <c r="L374" s="334"/>
      <c r="M374" s="334"/>
      <c r="N374" s="123"/>
      <c r="O374" s="114"/>
      <c r="P374" s="130"/>
      <c r="Q374" s="134">
        <f t="shared" si="10"/>
        <v>0</v>
      </c>
      <c r="R374" s="128">
        <f t="shared" si="11"/>
        <v>0</v>
      </c>
    </row>
    <row r="375" spans="1:18" ht="12.75">
      <c r="A375" s="330">
        <v>14536</v>
      </c>
      <c r="B375" s="330">
        <v>14536</v>
      </c>
      <c r="C375" s="330">
        <v>14536</v>
      </c>
      <c r="D375" s="330">
        <v>14536</v>
      </c>
      <c r="E375" s="330">
        <v>14536</v>
      </c>
      <c r="F375" s="331" t="s">
        <v>614</v>
      </c>
      <c r="G375" s="331"/>
      <c r="H375" s="331"/>
      <c r="I375" s="331"/>
      <c r="J375" s="331"/>
      <c r="K375" s="331"/>
      <c r="L375" s="331"/>
      <c r="M375" s="331"/>
      <c r="N375" s="132">
        <v>336</v>
      </c>
      <c r="O375" s="117" t="s">
        <v>308</v>
      </c>
      <c r="P375" s="133" t="s">
        <v>304</v>
      </c>
      <c r="Q375" s="134">
        <f t="shared" si="10"/>
        <v>369.6</v>
      </c>
      <c r="R375" s="128">
        <f t="shared" si="11"/>
        <v>386.4</v>
      </c>
    </row>
    <row r="376" spans="1:18" ht="12.75">
      <c r="A376" s="115"/>
      <c r="B376" s="118"/>
      <c r="C376" s="119" t="s">
        <v>175</v>
      </c>
      <c r="D376" s="334" t="s">
        <v>615</v>
      </c>
      <c r="E376" s="334"/>
      <c r="F376" s="334"/>
      <c r="G376" s="334"/>
      <c r="H376" s="334"/>
      <c r="I376" s="334"/>
      <c r="J376" s="334"/>
      <c r="K376" s="334"/>
      <c r="L376" s="334"/>
      <c r="M376" s="334"/>
      <c r="N376" s="123"/>
      <c r="O376" s="114"/>
      <c r="P376" s="130"/>
      <c r="Q376" s="134">
        <f t="shared" si="10"/>
        <v>0</v>
      </c>
      <c r="R376" s="128">
        <f t="shared" si="11"/>
        <v>0</v>
      </c>
    </row>
    <row r="377" spans="1:18" ht="12.75">
      <c r="A377" s="330">
        <v>2901</v>
      </c>
      <c r="B377" s="330">
        <v>2901</v>
      </c>
      <c r="C377" s="330">
        <v>2901</v>
      </c>
      <c r="D377" s="330">
        <v>2901</v>
      </c>
      <c r="E377" s="330">
        <v>2901</v>
      </c>
      <c r="F377" s="331" t="s">
        <v>616</v>
      </c>
      <c r="G377" s="331"/>
      <c r="H377" s="331"/>
      <c r="I377" s="331"/>
      <c r="J377" s="331"/>
      <c r="K377" s="331"/>
      <c r="L377" s="331"/>
      <c r="M377" s="331"/>
      <c r="N377" s="132">
        <v>636.13</v>
      </c>
      <c r="O377" s="117" t="s">
        <v>308</v>
      </c>
      <c r="P377" s="133" t="s">
        <v>304</v>
      </c>
      <c r="Q377" s="134">
        <f t="shared" si="10"/>
        <v>699.743</v>
      </c>
      <c r="R377" s="128">
        <f t="shared" si="11"/>
        <v>731.5495</v>
      </c>
    </row>
    <row r="378" spans="1:18" ht="12.75">
      <c r="A378" s="330">
        <v>36269</v>
      </c>
      <c r="B378" s="330">
        <v>36269</v>
      </c>
      <c r="C378" s="330">
        <v>36269</v>
      </c>
      <c r="D378" s="330">
        <v>36269</v>
      </c>
      <c r="E378" s="330">
        <v>36269</v>
      </c>
      <c r="F378" s="331" t="s">
        <v>617</v>
      </c>
      <c r="G378" s="331"/>
      <c r="H378" s="331"/>
      <c r="I378" s="331"/>
      <c r="J378" s="331"/>
      <c r="K378" s="331"/>
      <c r="L378" s="331"/>
      <c r="M378" s="331"/>
      <c r="N378" s="132">
        <v>624</v>
      </c>
      <c r="O378" s="117" t="s">
        <v>308</v>
      </c>
      <c r="P378" s="133" t="s">
        <v>304</v>
      </c>
      <c r="Q378" s="134">
        <f t="shared" si="10"/>
        <v>686.4000000000001</v>
      </c>
      <c r="R378" s="128">
        <f t="shared" si="11"/>
        <v>717.5999999999999</v>
      </c>
    </row>
    <row r="379" spans="1:18" ht="12.75">
      <c r="A379" s="115"/>
      <c r="B379" s="118"/>
      <c r="C379" s="119" t="s">
        <v>175</v>
      </c>
      <c r="D379" s="334" t="s">
        <v>618</v>
      </c>
      <c r="E379" s="334"/>
      <c r="F379" s="334"/>
      <c r="G379" s="334"/>
      <c r="H379" s="334"/>
      <c r="I379" s="334"/>
      <c r="J379" s="334"/>
      <c r="K379" s="334"/>
      <c r="L379" s="334"/>
      <c r="M379" s="334"/>
      <c r="N379" s="123"/>
      <c r="O379" s="114"/>
      <c r="P379" s="130"/>
      <c r="Q379" s="134">
        <f t="shared" si="10"/>
        <v>0</v>
      </c>
      <c r="R379" s="128">
        <f t="shared" si="11"/>
        <v>0</v>
      </c>
    </row>
    <row r="380" spans="1:18" ht="12.75">
      <c r="A380" s="330">
        <v>30285</v>
      </c>
      <c r="B380" s="330">
        <v>30285</v>
      </c>
      <c r="C380" s="330">
        <v>30285</v>
      </c>
      <c r="D380" s="330">
        <v>30285</v>
      </c>
      <c r="E380" s="330">
        <v>30285</v>
      </c>
      <c r="F380" s="331" t="s">
        <v>619</v>
      </c>
      <c r="G380" s="331"/>
      <c r="H380" s="331"/>
      <c r="I380" s="331"/>
      <c r="J380" s="331"/>
      <c r="K380" s="331"/>
      <c r="L380" s="331"/>
      <c r="M380" s="331"/>
      <c r="N380" s="132">
        <v>209.4</v>
      </c>
      <c r="O380" s="117" t="s">
        <v>308</v>
      </c>
      <c r="P380" s="133" t="s">
        <v>304</v>
      </c>
      <c r="Q380" s="134">
        <f t="shared" si="10"/>
        <v>230.34000000000003</v>
      </c>
      <c r="R380" s="128">
        <f t="shared" si="11"/>
        <v>240.80999999999997</v>
      </c>
    </row>
    <row r="381" spans="1:18" ht="12.75">
      <c r="A381" s="330">
        <v>30287</v>
      </c>
      <c r="B381" s="330">
        <v>30287</v>
      </c>
      <c r="C381" s="330">
        <v>30287</v>
      </c>
      <c r="D381" s="330">
        <v>30287</v>
      </c>
      <c r="E381" s="330">
        <v>30287</v>
      </c>
      <c r="F381" s="331" t="s">
        <v>620</v>
      </c>
      <c r="G381" s="331"/>
      <c r="H381" s="331"/>
      <c r="I381" s="331"/>
      <c r="J381" s="331"/>
      <c r="K381" s="331"/>
      <c r="L381" s="331"/>
      <c r="M381" s="331"/>
      <c r="N381" s="132">
        <v>188.96</v>
      </c>
      <c r="O381" s="117" t="s">
        <v>308</v>
      </c>
      <c r="P381" s="133" t="s">
        <v>304</v>
      </c>
      <c r="Q381" s="134">
        <f t="shared" si="10"/>
        <v>207.85600000000002</v>
      </c>
      <c r="R381" s="128">
        <f t="shared" si="11"/>
        <v>217.304</v>
      </c>
    </row>
    <row r="382" spans="1:18" ht="12.75">
      <c r="A382" s="330">
        <v>16907</v>
      </c>
      <c r="B382" s="330">
        <v>16907</v>
      </c>
      <c r="C382" s="330">
        <v>16907</v>
      </c>
      <c r="D382" s="330">
        <v>16907</v>
      </c>
      <c r="E382" s="330">
        <v>16907</v>
      </c>
      <c r="F382" s="331" t="s">
        <v>621</v>
      </c>
      <c r="G382" s="331"/>
      <c r="H382" s="331"/>
      <c r="I382" s="331"/>
      <c r="J382" s="331"/>
      <c r="K382" s="331"/>
      <c r="L382" s="331"/>
      <c r="M382" s="331"/>
      <c r="N382" s="132">
        <v>35.11</v>
      </c>
      <c r="O382" s="117" t="s">
        <v>308</v>
      </c>
      <c r="P382" s="133" t="s">
        <v>304</v>
      </c>
      <c r="Q382" s="134">
        <f t="shared" si="10"/>
        <v>38.621</v>
      </c>
      <c r="R382" s="128">
        <f t="shared" si="11"/>
        <v>40.37649999999999</v>
      </c>
    </row>
    <row r="383" spans="1:18" ht="12.75">
      <c r="A383" s="330">
        <v>16908</v>
      </c>
      <c r="B383" s="330">
        <v>16908</v>
      </c>
      <c r="C383" s="330">
        <v>16908</v>
      </c>
      <c r="D383" s="330">
        <v>16908</v>
      </c>
      <c r="E383" s="330">
        <v>16908</v>
      </c>
      <c r="F383" s="331" t="s">
        <v>622</v>
      </c>
      <c r="G383" s="331"/>
      <c r="H383" s="331"/>
      <c r="I383" s="331"/>
      <c r="J383" s="331"/>
      <c r="K383" s="331"/>
      <c r="L383" s="331"/>
      <c r="M383" s="331"/>
      <c r="N383" s="132">
        <v>35.11</v>
      </c>
      <c r="O383" s="117" t="s">
        <v>308</v>
      </c>
      <c r="P383" s="133" t="s">
        <v>304</v>
      </c>
      <c r="Q383" s="134">
        <f t="shared" si="10"/>
        <v>38.621</v>
      </c>
      <c r="R383" s="128">
        <f t="shared" si="11"/>
        <v>40.37649999999999</v>
      </c>
    </row>
    <row r="384" spans="1:18" ht="12.75">
      <c r="A384" s="115"/>
      <c r="B384" s="118"/>
      <c r="C384" s="119" t="s">
        <v>175</v>
      </c>
      <c r="D384" s="334" t="s">
        <v>623</v>
      </c>
      <c r="E384" s="334"/>
      <c r="F384" s="334"/>
      <c r="G384" s="334"/>
      <c r="H384" s="334"/>
      <c r="I384" s="334"/>
      <c r="J384" s="334"/>
      <c r="K384" s="334"/>
      <c r="L384" s="334"/>
      <c r="M384" s="334"/>
      <c r="N384" s="123"/>
      <c r="O384" s="114"/>
      <c r="P384" s="130"/>
      <c r="Q384" s="134">
        <f t="shared" si="10"/>
        <v>0</v>
      </c>
      <c r="R384" s="128">
        <f t="shared" si="11"/>
        <v>0</v>
      </c>
    </row>
    <row r="385" spans="1:18" ht="12.75">
      <c r="A385" s="330">
        <v>8415</v>
      </c>
      <c r="B385" s="330">
        <v>8415</v>
      </c>
      <c r="C385" s="330">
        <v>8415</v>
      </c>
      <c r="D385" s="330">
        <v>8415</v>
      </c>
      <c r="E385" s="330">
        <v>8415</v>
      </c>
      <c r="F385" s="331" t="s">
        <v>624</v>
      </c>
      <c r="G385" s="331"/>
      <c r="H385" s="331"/>
      <c r="I385" s="331"/>
      <c r="J385" s="331"/>
      <c r="K385" s="331"/>
      <c r="L385" s="331"/>
      <c r="M385" s="331"/>
      <c r="N385" s="132">
        <v>28.09</v>
      </c>
      <c r="O385" s="117" t="s">
        <v>308</v>
      </c>
      <c r="P385" s="133" t="s">
        <v>304</v>
      </c>
      <c r="Q385" s="134">
        <f t="shared" si="10"/>
        <v>30.899</v>
      </c>
      <c r="R385" s="128">
        <f t="shared" si="11"/>
        <v>32.3035</v>
      </c>
    </row>
    <row r="386" spans="1:18" ht="15">
      <c r="A386" s="115"/>
      <c r="B386" s="116" t="s">
        <v>175</v>
      </c>
      <c r="C386" s="335" t="s">
        <v>625</v>
      </c>
      <c r="D386" s="335"/>
      <c r="E386" s="335"/>
      <c r="F386" s="335"/>
      <c r="G386" s="335"/>
      <c r="H386" s="335"/>
      <c r="I386" s="335"/>
      <c r="J386" s="335"/>
      <c r="K386" s="335"/>
      <c r="L386" s="335"/>
      <c r="M386" s="335"/>
      <c r="N386" s="122"/>
      <c r="O386" s="114"/>
      <c r="P386" s="130"/>
      <c r="Q386" s="134">
        <f t="shared" si="10"/>
        <v>0</v>
      </c>
      <c r="R386" s="128">
        <f t="shared" si="11"/>
        <v>0</v>
      </c>
    </row>
    <row r="387" spans="1:18" ht="12.75">
      <c r="A387" s="330">
        <v>37165</v>
      </c>
      <c r="B387" s="330">
        <v>37165</v>
      </c>
      <c r="C387" s="330">
        <v>37165</v>
      </c>
      <c r="D387" s="330">
        <v>37165</v>
      </c>
      <c r="E387" s="330">
        <v>37165</v>
      </c>
      <c r="F387" s="331" t="s">
        <v>626</v>
      </c>
      <c r="G387" s="331"/>
      <c r="H387" s="331"/>
      <c r="I387" s="331"/>
      <c r="J387" s="331"/>
      <c r="K387" s="331"/>
      <c r="L387" s="331"/>
      <c r="M387" s="331"/>
      <c r="N387" s="132">
        <v>108.56</v>
      </c>
      <c r="O387" s="117" t="s">
        <v>308</v>
      </c>
      <c r="P387" s="133" t="s">
        <v>304</v>
      </c>
      <c r="Q387" s="134">
        <f t="shared" si="10"/>
        <v>119.41600000000001</v>
      </c>
      <c r="R387" s="128">
        <f t="shared" si="11"/>
        <v>124.844</v>
      </c>
    </row>
    <row r="388" spans="1:18" ht="12.75">
      <c r="A388" s="330">
        <v>15393</v>
      </c>
      <c r="B388" s="330">
        <v>15393</v>
      </c>
      <c r="C388" s="330">
        <v>15393</v>
      </c>
      <c r="D388" s="330">
        <v>15393</v>
      </c>
      <c r="E388" s="330">
        <v>15393</v>
      </c>
      <c r="F388" s="331" t="s">
        <v>627</v>
      </c>
      <c r="G388" s="331"/>
      <c r="H388" s="331"/>
      <c r="I388" s="331"/>
      <c r="J388" s="331"/>
      <c r="K388" s="331"/>
      <c r="L388" s="331"/>
      <c r="M388" s="331"/>
      <c r="N388" s="132">
        <v>240.61</v>
      </c>
      <c r="O388" s="117" t="s">
        <v>308</v>
      </c>
      <c r="P388" s="133" t="s">
        <v>304</v>
      </c>
      <c r="Q388" s="134">
        <f t="shared" si="10"/>
        <v>264.67100000000005</v>
      </c>
      <c r="R388" s="128">
        <f t="shared" si="11"/>
        <v>276.7015</v>
      </c>
    </row>
    <row r="389" spans="1:18" ht="12.75">
      <c r="A389" s="330">
        <v>411444</v>
      </c>
      <c r="B389" s="330">
        <v>411444</v>
      </c>
      <c r="C389" s="330">
        <v>411444</v>
      </c>
      <c r="D389" s="330">
        <v>411444</v>
      </c>
      <c r="E389" s="330">
        <v>411444</v>
      </c>
      <c r="F389" s="331" t="s">
        <v>628</v>
      </c>
      <c r="G389" s="331"/>
      <c r="H389" s="331"/>
      <c r="I389" s="331"/>
      <c r="J389" s="331"/>
      <c r="K389" s="331"/>
      <c r="L389" s="331"/>
      <c r="M389" s="331"/>
      <c r="N389" s="135">
        <v>1206.12</v>
      </c>
      <c r="O389" s="117" t="s">
        <v>308</v>
      </c>
      <c r="P389" s="133" t="s">
        <v>304</v>
      </c>
      <c r="Q389" s="134">
        <f t="shared" si="10"/>
        <v>1326.732</v>
      </c>
      <c r="R389" s="128">
        <f t="shared" si="11"/>
        <v>1387.0379999999998</v>
      </c>
    </row>
    <row r="390" spans="1:18" ht="12.75">
      <c r="A390" s="330">
        <v>618014</v>
      </c>
      <c r="B390" s="330">
        <v>618014</v>
      </c>
      <c r="C390" s="330">
        <v>618014</v>
      </c>
      <c r="D390" s="330">
        <v>618014</v>
      </c>
      <c r="E390" s="330">
        <v>618014</v>
      </c>
      <c r="F390" s="331" t="s">
        <v>629</v>
      </c>
      <c r="G390" s="331"/>
      <c r="H390" s="331"/>
      <c r="I390" s="331"/>
      <c r="J390" s="331"/>
      <c r="K390" s="331"/>
      <c r="L390" s="331"/>
      <c r="M390" s="331"/>
      <c r="N390" s="132">
        <v>181.24</v>
      </c>
      <c r="O390" s="117" t="s">
        <v>308</v>
      </c>
      <c r="P390" s="133" t="s">
        <v>304</v>
      </c>
      <c r="Q390" s="134">
        <f t="shared" si="10"/>
        <v>199.36400000000003</v>
      </c>
      <c r="R390" s="128">
        <f t="shared" si="11"/>
        <v>208.426</v>
      </c>
    </row>
    <row r="391" spans="1:18" ht="12.75">
      <c r="A391" s="330">
        <v>605853</v>
      </c>
      <c r="B391" s="330">
        <v>605853</v>
      </c>
      <c r="C391" s="330">
        <v>605853</v>
      </c>
      <c r="D391" s="330">
        <v>605853</v>
      </c>
      <c r="E391" s="330">
        <v>605853</v>
      </c>
      <c r="F391" s="331" t="s">
        <v>630</v>
      </c>
      <c r="G391" s="331"/>
      <c r="H391" s="331"/>
      <c r="I391" s="331"/>
      <c r="J391" s="331"/>
      <c r="K391" s="331"/>
      <c r="L391" s="331"/>
      <c r="M391" s="331"/>
      <c r="N391" s="135">
        <v>2346</v>
      </c>
      <c r="O391" s="117" t="s">
        <v>308</v>
      </c>
      <c r="P391" s="133" t="s">
        <v>304</v>
      </c>
      <c r="Q391" s="134">
        <f t="shared" si="10"/>
        <v>2580.6000000000004</v>
      </c>
      <c r="R391" s="128">
        <f t="shared" si="11"/>
        <v>2697.8999999999996</v>
      </c>
    </row>
    <row r="392" spans="1:18" ht="12.75">
      <c r="A392" s="330">
        <v>433925</v>
      </c>
      <c r="B392" s="330">
        <v>433925</v>
      </c>
      <c r="C392" s="330">
        <v>433925</v>
      </c>
      <c r="D392" s="330">
        <v>433925</v>
      </c>
      <c r="E392" s="330">
        <v>433925</v>
      </c>
      <c r="F392" s="331" t="s">
        <v>631</v>
      </c>
      <c r="G392" s="331"/>
      <c r="H392" s="331"/>
      <c r="I392" s="331"/>
      <c r="J392" s="331"/>
      <c r="K392" s="331"/>
      <c r="L392" s="331"/>
      <c r="M392" s="331"/>
      <c r="N392" s="135">
        <v>11667.15</v>
      </c>
      <c r="O392" s="117" t="s">
        <v>308</v>
      </c>
      <c r="P392" s="133" t="s">
        <v>304</v>
      </c>
      <c r="Q392" s="134">
        <f t="shared" si="10"/>
        <v>12833.865</v>
      </c>
      <c r="R392" s="128">
        <f t="shared" si="11"/>
        <v>13417.222499999998</v>
      </c>
    </row>
    <row r="393" spans="1:18" ht="12.75">
      <c r="A393" s="330">
        <v>544023</v>
      </c>
      <c r="B393" s="330">
        <v>544023</v>
      </c>
      <c r="C393" s="330">
        <v>544023</v>
      </c>
      <c r="D393" s="330">
        <v>544023</v>
      </c>
      <c r="E393" s="330">
        <v>544023</v>
      </c>
      <c r="F393" s="331" t="s">
        <v>632</v>
      </c>
      <c r="G393" s="331"/>
      <c r="H393" s="331"/>
      <c r="I393" s="331"/>
      <c r="J393" s="331"/>
      <c r="K393" s="331"/>
      <c r="L393" s="331"/>
      <c r="M393" s="331"/>
      <c r="N393" s="132">
        <v>80.04</v>
      </c>
      <c r="O393" s="117" t="s">
        <v>308</v>
      </c>
      <c r="P393" s="133" t="s">
        <v>304</v>
      </c>
      <c r="Q393" s="134">
        <f t="shared" si="10"/>
        <v>88.04400000000001</v>
      </c>
      <c r="R393" s="128">
        <f t="shared" si="11"/>
        <v>92.046</v>
      </c>
    </row>
    <row r="394" spans="1:18" ht="12.75">
      <c r="A394" s="330">
        <v>527041</v>
      </c>
      <c r="B394" s="330">
        <v>527041</v>
      </c>
      <c r="C394" s="330">
        <v>527041</v>
      </c>
      <c r="D394" s="330">
        <v>527041</v>
      </c>
      <c r="E394" s="330">
        <v>527041</v>
      </c>
      <c r="F394" s="331" t="s">
        <v>633</v>
      </c>
      <c r="G394" s="331"/>
      <c r="H394" s="331"/>
      <c r="I394" s="331"/>
      <c r="J394" s="331"/>
      <c r="K394" s="331"/>
      <c r="L394" s="331"/>
      <c r="M394" s="331"/>
      <c r="N394" s="132">
        <v>46.92</v>
      </c>
      <c r="O394" s="117" t="s">
        <v>308</v>
      </c>
      <c r="P394" s="133" t="s">
        <v>304</v>
      </c>
      <c r="Q394" s="134">
        <f aca="true" t="shared" si="12" ref="Q394:Q457">N394*1.1</f>
        <v>51.61200000000001</v>
      </c>
      <c r="R394" s="128">
        <f aca="true" t="shared" si="13" ref="R394:R457">N394*1.15</f>
        <v>53.958</v>
      </c>
    </row>
    <row r="395" spans="1:18" ht="12.75">
      <c r="A395" s="330">
        <v>65178</v>
      </c>
      <c r="B395" s="330">
        <v>65178</v>
      </c>
      <c r="C395" s="330">
        <v>65178</v>
      </c>
      <c r="D395" s="330">
        <v>65178</v>
      </c>
      <c r="E395" s="330">
        <v>65178</v>
      </c>
      <c r="F395" s="331" t="s">
        <v>634</v>
      </c>
      <c r="G395" s="331"/>
      <c r="H395" s="331"/>
      <c r="I395" s="331"/>
      <c r="J395" s="331"/>
      <c r="K395" s="331"/>
      <c r="L395" s="331"/>
      <c r="M395" s="331"/>
      <c r="N395" s="132">
        <v>115.92</v>
      </c>
      <c r="O395" s="117" t="s">
        <v>308</v>
      </c>
      <c r="P395" s="133" t="s">
        <v>304</v>
      </c>
      <c r="Q395" s="134">
        <f t="shared" si="12"/>
        <v>127.51200000000001</v>
      </c>
      <c r="R395" s="128">
        <f t="shared" si="13"/>
        <v>133.308</v>
      </c>
    </row>
    <row r="396" spans="1:18" ht="15">
      <c r="A396" s="115"/>
      <c r="B396" s="116" t="s">
        <v>175</v>
      </c>
      <c r="C396" s="335" t="s">
        <v>635</v>
      </c>
      <c r="D396" s="335"/>
      <c r="E396" s="335"/>
      <c r="F396" s="335"/>
      <c r="G396" s="335"/>
      <c r="H396" s="335"/>
      <c r="I396" s="335"/>
      <c r="J396" s="335"/>
      <c r="K396" s="335"/>
      <c r="L396" s="335"/>
      <c r="M396" s="335"/>
      <c r="N396" s="122"/>
      <c r="O396" s="114"/>
      <c r="P396" s="130"/>
      <c r="Q396" s="134">
        <f t="shared" si="12"/>
        <v>0</v>
      </c>
      <c r="R396" s="128">
        <f t="shared" si="13"/>
        <v>0</v>
      </c>
    </row>
    <row r="397" spans="1:18" ht="12.75">
      <c r="A397" s="330">
        <v>9324</v>
      </c>
      <c r="B397" s="330">
        <v>9324</v>
      </c>
      <c r="C397" s="330">
        <v>9324</v>
      </c>
      <c r="D397" s="330">
        <v>9324</v>
      </c>
      <c r="E397" s="330">
        <v>9324</v>
      </c>
      <c r="F397" s="331" t="s">
        <v>636</v>
      </c>
      <c r="G397" s="331"/>
      <c r="H397" s="331"/>
      <c r="I397" s="331"/>
      <c r="J397" s="331"/>
      <c r="K397" s="331"/>
      <c r="L397" s="331"/>
      <c r="M397" s="331"/>
      <c r="N397" s="132">
        <v>30.13</v>
      </c>
      <c r="O397" s="117" t="s">
        <v>308</v>
      </c>
      <c r="P397" s="133" t="s">
        <v>304</v>
      </c>
      <c r="Q397" s="134">
        <f t="shared" si="12"/>
        <v>33.143</v>
      </c>
      <c r="R397" s="128">
        <f t="shared" si="13"/>
        <v>34.649499999999996</v>
      </c>
    </row>
    <row r="398" spans="1:18" ht="12.75">
      <c r="A398" s="330">
        <v>8193</v>
      </c>
      <c r="B398" s="330">
        <v>8193</v>
      </c>
      <c r="C398" s="330">
        <v>8193</v>
      </c>
      <c r="D398" s="330">
        <v>8193</v>
      </c>
      <c r="E398" s="330">
        <v>8193</v>
      </c>
      <c r="F398" s="331" t="s">
        <v>637</v>
      </c>
      <c r="G398" s="331"/>
      <c r="H398" s="331"/>
      <c r="I398" s="331"/>
      <c r="J398" s="331"/>
      <c r="K398" s="331"/>
      <c r="L398" s="331"/>
      <c r="M398" s="331"/>
      <c r="N398" s="132">
        <v>32.47</v>
      </c>
      <c r="O398" s="117" t="s">
        <v>308</v>
      </c>
      <c r="P398" s="133" t="s">
        <v>304</v>
      </c>
      <c r="Q398" s="134">
        <f t="shared" si="12"/>
        <v>35.717</v>
      </c>
      <c r="R398" s="128">
        <f t="shared" si="13"/>
        <v>37.3405</v>
      </c>
    </row>
    <row r="399" spans="1:18" ht="12.75">
      <c r="A399" s="330">
        <v>68267</v>
      </c>
      <c r="B399" s="330">
        <v>68267</v>
      </c>
      <c r="C399" s="330">
        <v>68267</v>
      </c>
      <c r="D399" s="330">
        <v>68267</v>
      </c>
      <c r="E399" s="330">
        <v>68267</v>
      </c>
      <c r="F399" s="331" t="s">
        <v>638</v>
      </c>
      <c r="G399" s="331"/>
      <c r="H399" s="331"/>
      <c r="I399" s="331"/>
      <c r="J399" s="331"/>
      <c r="K399" s="331"/>
      <c r="L399" s="331"/>
      <c r="M399" s="331"/>
      <c r="N399" s="132">
        <v>44</v>
      </c>
      <c r="O399" s="117" t="s">
        <v>308</v>
      </c>
      <c r="P399" s="133" t="s">
        <v>304</v>
      </c>
      <c r="Q399" s="134">
        <f t="shared" si="12"/>
        <v>48.400000000000006</v>
      </c>
      <c r="R399" s="128">
        <f t="shared" si="13"/>
        <v>50.599999999999994</v>
      </c>
    </row>
    <row r="400" spans="1:18" ht="12.75">
      <c r="A400" s="330">
        <v>36195</v>
      </c>
      <c r="B400" s="330">
        <v>36195</v>
      </c>
      <c r="C400" s="330">
        <v>36195</v>
      </c>
      <c r="D400" s="330">
        <v>36195</v>
      </c>
      <c r="E400" s="330">
        <v>36195</v>
      </c>
      <c r="F400" s="331" t="s">
        <v>639</v>
      </c>
      <c r="G400" s="331"/>
      <c r="H400" s="331"/>
      <c r="I400" s="331"/>
      <c r="J400" s="331"/>
      <c r="K400" s="331"/>
      <c r="L400" s="331"/>
      <c r="M400" s="331"/>
      <c r="N400" s="132">
        <v>36.76</v>
      </c>
      <c r="O400" s="117" t="s">
        <v>308</v>
      </c>
      <c r="P400" s="133" t="s">
        <v>304</v>
      </c>
      <c r="Q400" s="134">
        <f t="shared" si="12"/>
        <v>40.436</v>
      </c>
      <c r="R400" s="128">
        <f t="shared" si="13"/>
        <v>42.273999999999994</v>
      </c>
    </row>
    <row r="401" spans="1:18" ht="12.75">
      <c r="A401" s="330">
        <v>645490</v>
      </c>
      <c r="B401" s="330">
        <v>645490</v>
      </c>
      <c r="C401" s="330">
        <v>645490</v>
      </c>
      <c r="D401" s="330">
        <v>645490</v>
      </c>
      <c r="E401" s="330">
        <v>645490</v>
      </c>
      <c r="F401" s="331" t="s">
        <v>640</v>
      </c>
      <c r="G401" s="331"/>
      <c r="H401" s="331"/>
      <c r="I401" s="331"/>
      <c r="J401" s="331"/>
      <c r="K401" s="331"/>
      <c r="L401" s="331"/>
      <c r="M401" s="331"/>
      <c r="N401" s="132">
        <v>94.88</v>
      </c>
      <c r="O401" s="117" t="s">
        <v>308</v>
      </c>
      <c r="P401" s="133" t="s">
        <v>304</v>
      </c>
      <c r="Q401" s="134">
        <f t="shared" si="12"/>
        <v>104.36800000000001</v>
      </c>
      <c r="R401" s="128">
        <f t="shared" si="13"/>
        <v>109.11199999999998</v>
      </c>
    </row>
    <row r="402" spans="1:18" ht="12.75">
      <c r="A402" s="330">
        <v>35835</v>
      </c>
      <c r="B402" s="330">
        <v>35835</v>
      </c>
      <c r="C402" s="330">
        <v>35835</v>
      </c>
      <c r="D402" s="330">
        <v>35835</v>
      </c>
      <c r="E402" s="330">
        <v>35835</v>
      </c>
      <c r="F402" s="331" t="s">
        <v>641</v>
      </c>
      <c r="G402" s="331"/>
      <c r="H402" s="331"/>
      <c r="I402" s="331"/>
      <c r="J402" s="331"/>
      <c r="K402" s="331"/>
      <c r="L402" s="331"/>
      <c r="M402" s="331"/>
      <c r="N402" s="132">
        <v>37.72</v>
      </c>
      <c r="O402" s="117" t="s">
        <v>308</v>
      </c>
      <c r="P402" s="133" t="s">
        <v>304</v>
      </c>
      <c r="Q402" s="134">
        <f t="shared" si="12"/>
        <v>41.492000000000004</v>
      </c>
      <c r="R402" s="128">
        <f t="shared" si="13"/>
        <v>43.37799999999999</v>
      </c>
    </row>
    <row r="403" spans="1:18" ht="12.75">
      <c r="A403" s="330">
        <v>35761</v>
      </c>
      <c r="B403" s="330">
        <v>35761</v>
      </c>
      <c r="C403" s="330">
        <v>35761</v>
      </c>
      <c r="D403" s="330">
        <v>35761</v>
      </c>
      <c r="E403" s="330">
        <v>35761</v>
      </c>
      <c r="F403" s="331" t="s">
        <v>642</v>
      </c>
      <c r="G403" s="331"/>
      <c r="H403" s="331"/>
      <c r="I403" s="331"/>
      <c r="J403" s="331"/>
      <c r="K403" s="331"/>
      <c r="L403" s="331"/>
      <c r="M403" s="331"/>
      <c r="N403" s="132">
        <v>84.64</v>
      </c>
      <c r="O403" s="117" t="s">
        <v>308</v>
      </c>
      <c r="P403" s="133" t="s">
        <v>304</v>
      </c>
      <c r="Q403" s="134">
        <f t="shared" si="12"/>
        <v>93.10400000000001</v>
      </c>
      <c r="R403" s="128">
        <f t="shared" si="13"/>
        <v>97.336</v>
      </c>
    </row>
    <row r="404" spans="1:18" ht="15">
      <c r="A404" s="115"/>
      <c r="B404" s="116" t="s">
        <v>175</v>
      </c>
      <c r="C404" s="335" t="s">
        <v>643</v>
      </c>
      <c r="D404" s="335"/>
      <c r="E404" s="335"/>
      <c r="F404" s="335"/>
      <c r="G404" s="335"/>
      <c r="H404" s="335"/>
      <c r="I404" s="335"/>
      <c r="J404" s="335"/>
      <c r="K404" s="335"/>
      <c r="L404" s="335"/>
      <c r="M404" s="335"/>
      <c r="N404" s="122"/>
      <c r="O404" s="114"/>
      <c r="P404" s="130"/>
      <c r="Q404" s="134">
        <f t="shared" si="12"/>
        <v>0</v>
      </c>
      <c r="R404" s="128">
        <f t="shared" si="13"/>
        <v>0</v>
      </c>
    </row>
    <row r="405" spans="1:18" ht="12.75">
      <c r="A405" s="115"/>
      <c r="B405" s="118"/>
      <c r="C405" s="119" t="s">
        <v>175</v>
      </c>
      <c r="D405" s="334" t="s">
        <v>644</v>
      </c>
      <c r="E405" s="334"/>
      <c r="F405" s="334"/>
      <c r="G405" s="334"/>
      <c r="H405" s="334"/>
      <c r="I405" s="334"/>
      <c r="J405" s="334"/>
      <c r="K405" s="334"/>
      <c r="L405" s="334"/>
      <c r="M405" s="334"/>
      <c r="N405" s="123"/>
      <c r="O405" s="114"/>
      <c r="P405" s="130"/>
      <c r="Q405" s="134">
        <f t="shared" si="12"/>
        <v>0</v>
      </c>
      <c r="R405" s="128">
        <f t="shared" si="13"/>
        <v>0</v>
      </c>
    </row>
    <row r="406" spans="1:18" ht="12.75">
      <c r="A406" s="330">
        <v>32761</v>
      </c>
      <c r="B406" s="330">
        <v>32761</v>
      </c>
      <c r="C406" s="330">
        <v>32761</v>
      </c>
      <c r="D406" s="330">
        <v>32761</v>
      </c>
      <c r="E406" s="330">
        <v>32761</v>
      </c>
      <c r="F406" s="331" t="s">
        <v>645</v>
      </c>
      <c r="G406" s="331"/>
      <c r="H406" s="331"/>
      <c r="I406" s="331"/>
      <c r="J406" s="331"/>
      <c r="K406" s="331"/>
      <c r="L406" s="331"/>
      <c r="M406" s="331"/>
      <c r="N406" s="132">
        <v>58.97</v>
      </c>
      <c r="O406" s="117" t="s">
        <v>308</v>
      </c>
      <c r="P406" s="133" t="s">
        <v>304</v>
      </c>
      <c r="Q406" s="134">
        <f t="shared" si="12"/>
        <v>64.867</v>
      </c>
      <c r="R406" s="128">
        <f t="shared" si="13"/>
        <v>67.8155</v>
      </c>
    </row>
    <row r="407" spans="1:18" ht="15">
      <c r="A407" s="115"/>
      <c r="B407" s="116" t="s">
        <v>175</v>
      </c>
      <c r="C407" s="335" t="s">
        <v>646</v>
      </c>
      <c r="D407" s="335"/>
      <c r="E407" s="335"/>
      <c r="F407" s="335"/>
      <c r="G407" s="335"/>
      <c r="H407" s="335"/>
      <c r="I407" s="335"/>
      <c r="J407" s="335"/>
      <c r="K407" s="335"/>
      <c r="L407" s="335"/>
      <c r="M407" s="335"/>
      <c r="N407" s="122"/>
      <c r="O407" s="114"/>
      <c r="P407" s="130"/>
      <c r="Q407" s="134">
        <f t="shared" si="12"/>
        <v>0</v>
      </c>
      <c r="R407" s="128">
        <f t="shared" si="13"/>
        <v>0</v>
      </c>
    </row>
    <row r="408" spans="1:18" ht="12.75">
      <c r="A408" s="115"/>
      <c r="B408" s="118"/>
      <c r="C408" s="119" t="s">
        <v>175</v>
      </c>
      <c r="D408" s="334" t="s">
        <v>647</v>
      </c>
      <c r="E408" s="334"/>
      <c r="F408" s="334"/>
      <c r="G408" s="334"/>
      <c r="H408" s="334"/>
      <c r="I408" s="334"/>
      <c r="J408" s="334"/>
      <c r="K408" s="334"/>
      <c r="L408" s="334"/>
      <c r="M408" s="334"/>
      <c r="N408" s="123"/>
      <c r="O408" s="114"/>
      <c r="P408" s="130"/>
      <c r="Q408" s="134">
        <f t="shared" si="12"/>
        <v>0</v>
      </c>
      <c r="R408" s="128">
        <f t="shared" si="13"/>
        <v>0</v>
      </c>
    </row>
    <row r="409" spans="1:18" ht="12.75">
      <c r="A409" s="330">
        <v>37047</v>
      </c>
      <c r="B409" s="330">
        <v>37047</v>
      </c>
      <c r="C409" s="330">
        <v>37047</v>
      </c>
      <c r="D409" s="330">
        <v>37047</v>
      </c>
      <c r="E409" s="330">
        <v>37047</v>
      </c>
      <c r="F409" s="331" t="s">
        <v>648</v>
      </c>
      <c r="G409" s="331"/>
      <c r="H409" s="331"/>
      <c r="I409" s="331"/>
      <c r="J409" s="331"/>
      <c r="K409" s="331"/>
      <c r="L409" s="331"/>
      <c r="M409" s="331"/>
      <c r="N409" s="132">
        <v>98.7</v>
      </c>
      <c r="O409" s="117" t="s">
        <v>308</v>
      </c>
      <c r="P409" s="133" t="s">
        <v>304</v>
      </c>
      <c r="Q409" s="134">
        <f t="shared" si="12"/>
        <v>108.57000000000001</v>
      </c>
      <c r="R409" s="128">
        <f t="shared" si="13"/>
        <v>113.505</v>
      </c>
    </row>
    <row r="410" spans="1:18" ht="15">
      <c r="A410" s="115"/>
      <c r="B410" s="116" t="s">
        <v>175</v>
      </c>
      <c r="C410" s="335" t="s">
        <v>256</v>
      </c>
      <c r="D410" s="335"/>
      <c r="E410" s="335"/>
      <c r="F410" s="335"/>
      <c r="G410" s="335"/>
      <c r="H410" s="335"/>
      <c r="I410" s="335"/>
      <c r="J410" s="335"/>
      <c r="K410" s="335"/>
      <c r="L410" s="335"/>
      <c r="M410" s="335"/>
      <c r="N410" s="122"/>
      <c r="O410" s="114"/>
      <c r="P410" s="130"/>
      <c r="Q410" s="134">
        <f t="shared" si="12"/>
        <v>0</v>
      </c>
      <c r="R410" s="128">
        <f t="shared" si="13"/>
        <v>0</v>
      </c>
    </row>
    <row r="411" spans="1:18" ht="12.75">
      <c r="A411" s="115"/>
      <c r="B411" s="118"/>
      <c r="C411" s="119" t="s">
        <v>175</v>
      </c>
      <c r="D411" s="334" t="s">
        <v>257</v>
      </c>
      <c r="E411" s="334"/>
      <c r="F411" s="334"/>
      <c r="G411" s="334"/>
      <c r="H411" s="334"/>
      <c r="I411" s="334"/>
      <c r="J411" s="334"/>
      <c r="K411" s="334"/>
      <c r="L411" s="334"/>
      <c r="M411" s="334"/>
      <c r="N411" s="123"/>
      <c r="O411" s="114"/>
      <c r="P411" s="130"/>
      <c r="Q411" s="134">
        <f t="shared" si="12"/>
        <v>0</v>
      </c>
      <c r="R411" s="128">
        <f t="shared" si="13"/>
        <v>0</v>
      </c>
    </row>
    <row r="412" spans="1:18" ht="12.75">
      <c r="A412" s="330">
        <v>15676</v>
      </c>
      <c r="B412" s="330">
        <v>15676</v>
      </c>
      <c r="C412" s="330">
        <v>15676</v>
      </c>
      <c r="D412" s="330">
        <v>15676</v>
      </c>
      <c r="E412" s="330">
        <v>15676</v>
      </c>
      <c r="F412" s="331" t="s">
        <v>319</v>
      </c>
      <c r="G412" s="331"/>
      <c r="H412" s="331"/>
      <c r="I412" s="331"/>
      <c r="J412" s="331"/>
      <c r="K412" s="331"/>
      <c r="L412" s="331"/>
      <c r="M412" s="331"/>
      <c r="N412" s="132">
        <v>63.96</v>
      </c>
      <c r="O412" s="117" t="s">
        <v>308</v>
      </c>
      <c r="P412" s="133" t="s">
        <v>304</v>
      </c>
      <c r="Q412" s="134">
        <f t="shared" si="12"/>
        <v>70.35600000000001</v>
      </c>
      <c r="R412" s="128">
        <f t="shared" si="13"/>
        <v>73.554</v>
      </c>
    </row>
    <row r="413" spans="1:18" ht="12.75">
      <c r="A413" s="330">
        <v>15672</v>
      </c>
      <c r="B413" s="330">
        <v>15672</v>
      </c>
      <c r="C413" s="330">
        <v>15672</v>
      </c>
      <c r="D413" s="330">
        <v>15672</v>
      </c>
      <c r="E413" s="330">
        <v>15672</v>
      </c>
      <c r="F413" s="331" t="s">
        <v>258</v>
      </c>
      <c r="G413" s="331"/>
      <c r="H413" s="331"/>
      <c r="I413" s="331"/>
      <c r="J413" s="331"/>
      <c r="K413" s="331"/>
      <c r="L413" s="331"/>
      <c r="M413" s="331"/>
      <c r="N413" s="132">
        <v>63.96</v>
      </c>
      <c r="O413" s="117" t="s">
        <v>308</v>
      </c>
      <c r="P413" s="133" t="s">
        <v>304</v>
      </c>
      <c r="Q413" s="134">
        <f t="shared" si="12"/>
        <v>70.35600000000001</v>
      </c>
      <c r="R413" s="128">
        <f t="shared" si="13"/>
        <v>73.554</v>
      </c>
    </row>
    <row r="414" spans="1:18" ht="12.75">
      <c r="A414" s="115"/>
      <c r="B414" s="118"/>
      <c r="C414" s="119" t="s">
        <v>175</v>
      </c>
      <c r="D414" s="334" t="s">
        <v>649</v>
      </c>
      <c r="E414" s="334"/>
      <c r="F414" s="334"/>
      <c r="G414" s="334"/>
      <c r="H414" s="334"/>
      <c r="I414" s="334"/>
      <c r="J414" s="334"/>
      <c r="K414" s="334"/>
      <c r="L414" s="334"/>
      <c r="M414" s="334"/>
      <c r="N414" s="123"/>
      <c r="O414" s="114"/>
      <c r="P414" s="130"/>
      <c r="Q414" s="134">
        <f t="shared" si="12"/>
        <v>0</v>
      </c>
      <c r="R414" s="128">
        <f t="shared" si="13"/>
        <v>0</v>
      </c>
    </row>
    <row r="415" spans="1:18" ht="12.75">
      <c r="A415" s="330">
        <v>31331</v>
      </c>
      <c r="B415" s="330">
        <v>31331</v>
      </c>
      <c r="C415" s="330">
        <v>31331</v>
      </c>
      <c r="D415" s="330">
        <v>31331</v>
      </c>
      <c r="E415" s="330">
        <v>31331</v>
      </c>
      <c r="F415" s="331" t="s">
        <v>650</v>
      </c>
      <c r="G415" s="331"/>
      <c r="H415" s="331"/>
      <c r="I415" s="331"/>
      <c r="J415" s="331"/>
      <c r="K415" s="331"/>
      <c r="L415" s="331"/>
      <c r="M415" s="331"/>
      <c r="N415" s="132">
        <v>115.83</v>
      </c>
      <c r="O415" s="117" t="s">
        <v>308</v>
      </c>
      <c r="P415" s="133" t="s">
        <v>304</v>
      </c>
      <c r="Q415" s="134">
        <f t="shared" si="12"/>
        <v>127.41300000000001</v>
      </c>
      <c r="R415" s="128">
        <f t="shared" si="13"/>
        <v>133.2045</v>
      </c>
    </row>
    <row r="416" spans="1:18" ht="12.75">
      <c r="A416" s="115"/>
      <c r="B416" s="118"/>
      <c r="C416" s="119" t="s">
        <v>175</v>
      </c>
      <c r="D416" s="334" t="s">
        <v>651</v>
      </c>
      <c r="E416" s="334"/>
      <c r="F416" s="334"/>
      <c r="G416" s="334"/>
      <c r="H416" s="334"/>
      <c r="I416" s="334"/>
      <c r="J416" s="334"/>
      <c r="K416" s="334"/>
      <c r="L416" s="334"/>
      <c r="M416" s="334"/>
      <c r="N416" s="123"/>
      <c r="O416" s="114"/>
      <c r="P416" s="130"/>
      <c r="Q416" s="134">
        <f t="shared" si="12"/>
        <v>0</v>
      </c>
      <c r="R416" s="128">
        <f t="shared" si="13"/>
        <v>0</v>
      </c>
    </row>
    <row r="417" spans="1:18" ht="12.75">
      <c r="A417" s="330">
        <v>316750</v>
      </c>
      <c r="B417" s="330">
        <v>316750</v>
      </c>
      <c r="C417" s="330">
        <v>316750</v>
      </c>
      <c r="D417" s="330">
        <v>316750</v>
      </c>
      <c r="E417" s="330">
        <v>316750</v>
      </c>
      <c r="F417" s="331" t="s">
        <v>652</v>
      </c>
      <c r="G417" s="331"/>
      <c r="H417" s="331"/>
      <c r="I417" s="331"/>
      <c r="J417" s="331"/>
      <c r="K417" s="331"/>
      <c r="L417" s="331"/>
      <c r="M417" s="331"/>
      <c r="N417" s="132">
        <v>173.94</v>
      </c>
      <c r="O417" s="117" t="s">
        <v>308</v>
      </c>
      <c r="P417" s="133" t="s">
        <v>304</v>
      </c>
      <c r="Q417" s="134">
        <f t="shared" si="12"/>
        <v>191.334</v>
      </c>
      <c r="R417" s="128">
        <f t="shared" si="13"/>
        <v>200.03099999999998</v>
      </c>
    </row>
    <row r="418" spans="1:18" ht="15">
      <c r="A418" s="115"/>
      <c r="B418" s="116" t="s">
        <v>175</v>
      </c>
      <c r="C418" s="335" t="s">
        <v>259</v>
      </c>
      <c r="D418" s="335"/>
      <c r="E418" s="335"/>
      <c r="F418" s="335"/>
      <c r="G418" s="335"/>
      <c r="H418" s="335"/>
      <c r="I418" s="335"/>
      <c r="J418" s="335"/>
      <c r="K418" s="335"/>
      <c r="L418" s="335"/>
      <c r="M418" s="335"/>
      <c r="N418" s="122"/>
      <c r="O418" s="114"/>
      <c r="P418" s="130"/>
      <c r="Q418" s="134">
        <f t="shared" si="12"/>
        <v>0</v>
      </c>
      <c r="R418" s="128">
        <f t="shared" si="13"/>
        <v>0</v>
      </c>
    </row>
    <row r="419" spans="1:18" ht="12.75">
      <c r="A419" s="115"/>
      <c r="B419" s="118"/>
      <c r="C419" s="119" t="s">
        <v>175</v>
      </c>
      <c r="D419" s="334" t="s">
        <v>653</v>
      </c>
      <c r="E419" s="334"/>
      <c r="F419" s="334"/>
      <c r="G419" s="334"/>
      <c r="H419" s="334"/>
      <c r="I419" s="334"/>
      <c r="J419" s="334"/>
      <c r="K419" s="334"/>
      <c r="L419" s="334"/>
      <c r="M419" s="334"/>
      <c r="N419" s="123"/>
      <c r="O419" s="114"/>
      <c r="P419" s="130"/>
      <c r="Q419" s="134">
        <f t="shared" si="12"/>
        <v>0</v>
      </c>
      <c r="R419" s="128">
        <f t="shared" si="13"/>
        <v>0</v>
      </c>
    </row>
    <row r="420" spans="1:18" ht="12.75">
      <c r="A420" s="330">
        <v>54196</v>
      </c>
      <c r="B420" s="330">
        <v>54196</v>
      </c>
      <c r="C420" s="330">
        <v>54196</v>
      </c>
      <c r="D420" s="330">
        <v>54196</v>
      </c>
      <c r="E420" s="330">
        <v>54196</v>
      </c>
      <c r="F420" s="331" t="s">
        <v>654</v>
      </c>
      <c r="G420" s="331"/>
      <c r="H420" s="331"/>
      <c r="I420" s="331"/>
      <c r="J420" s="331"/>
      <c r="K420" s="331"/>
      <c r="L420" s="331"/>
      <c r="M420" s="331"/>
      <c r="N420" s="132">
        <v>58.41</v>
      </c>
      <c r="O420" s="117" t="s">
        <v>308</v>
      </c>
      <c r="P420" s="133" t="s">
        <v>304</v>
      </c>
      <c r="Q420" s="134">
        <f t="shared" si="12"/>
        <v>64.251</v>
      </c>
      <c r="R420" s="128">
        <f t="shared" si="13"/>
        <v>67.1715</v>
      </c>
    </row>
    <row r="421" spans="1:18" ht="12.75">
      <c r="A421" s="115"/>
      <c r="B421" s="118"/>
      <c r="C421" s="119" t="s">
        <v>175</v>
      </c>
      <c r="D421" s="334" t="s">
        <v>260</v>
      </c>
      <c r="E421" s="334"/>
      <c r="F421" s="334"/>
      <c r="G421" s="334"/>
      <c r="H421" s="334"/>
      <c r="I421" s="334"/>
      <c r="J421" s="334"/>
      <c r="K421" s="334"/>
      <c r="L421" s="334"/>
      <c r="M421" s="334"/>
      <c r="N421" s="123"/>
      <c r="O421" s="114"/>
      <c r="P421" s="130"/>
      <c r="Q421" s="134">
        <f t="shared" si="12"/>
        <v>0</v>
      </c>
      <c r="R421" s="128">
        <f t="shared" si="13"/>
        <v>0</v>
      </c>
    </row>
    <row r="422" spans="1:18" ht="12.75">
      <c r="A422" s="330">
        <v>15539</v>
      </c>
      <c r="B422" s="330">
        <v>15539</v>
      </c>
      <c r="C422" s="330">
        <v>15539</v>
      </c>
      <c r="D422" s="330">
        <v>15539</v>
      </c>
      <c r="E422" s="330">
        <v>15539</v>
      </c>
      <c r="F422" s="331" t="s">
        <v>655</v>
      </c>
      <c r="G422" s="331"/>
      <c r="H422" s="331"/>
      <c r="I422" s="331"/>
      <c r="J422" s="331"/>
      <c r="K422" s="331"/>
      <c r="L422" s="331"/>
      <c r="M422" s="331"/>
      <c r="N422" s="132">
        <v>69.44</v>
      </c>
      <c r="O422" s="117" t="s">
        <v>308</v>
      </c>
      <c r="P422" s="133" t="s">
        <v>304</v>
      </c>
      <c r="Q422" s="134">
        <f t="shared" si="12"/>
        <v>76.384</v>
      </c>
      <c r="R422" s="128">
        <f t="shared" si="13"/>
        <v>79.856</v>
      </c>
    </row>
    <row r="423" spans="1:18" ht="12.75">
      <c r="A423" s="330">
        <v>15542</v>
      </c>
      <c r="B423" s="330">
        <v>15542</v>
      </c>
      <c r="C423" s="330">
        <v>15542</v>
      </c>
      <c r="D423" s="330">
        <v>15542</v>
      </c>
      <c r="E423" s="330">
        <v>15542</v>
      </c>
      <c r="F423" s="331" t="s">
        <v>261</v>
      </c>
      <c r="G423" s="331"/>
      <c r="H423" s="331"/>
      <c r="I423" s="331"/>
      <c r="J423" s="331"/>
      <c r="K423" s="331"/>
      <c r="L423" s="331"/>
      <c r="M423" s="331"/>
      <c r="N423" s="132">
        <v>83.97</v>
      </c>
      <c r="O423" s="117" t="s">
        <v>308</v>
      </c>
      <c r="P423" s="133" t="s">
        <v>304</v>
      </c>
      <c r="Q423" s="134">
        <f t="shared" si="12"/>
        <v>92.367</v>
      </c>
      <c r="R423" s="128">
        <f t="shared" si="13"/>
        <v>96.56549999999999</v>
      </c>
    </row>
    <row r="424" spans="1:18" ht="12.75">
      <c r="A424" s="330">
        <v>15536</v>
      </c>
      <c r="B424" s="330">
        <v>15536</v>
      </c>
      <c r="C424" s="330">
        <v>15536</v>
      </c>
      <c r="D424" s="330">
        <v>15536</v>
      </c>
      <c r="E424" s="330">
        <v>15536</v>
      </c>
      <c r="F424" s="331" t="s">
        <v>656</v>
      </c>
      <c r="G424" s="331"/>
      <c r="H424" s="331"/>
      <c r="I424" s="331"/>
      <c r="J424" s="331"/>
      <c r="K424" s="331"/>
      <c r="L424" s="331"/>
      <c r="M424" s="331"/>
      <c r="N424" s="132">
        <v>83.97</v>
      </c>
      <c r="O424" s="117" t="s">
        <v>308</v>
      </c>
      <c r="P424" s="133" t="s">
        <v>304</v>
      </c>
      <c r="Q424" s="134">
        <f t="shared" si="12"/>
        <v>92.367</v>
      </c>
      <c r="R424" s="128">
        <f t="shared" si="13"/>
        <v>96.56549999999999</v>
      </c>
    </row>
    <row r="425" spans="1:18" ht="12.75">
      <c r="A425" s="115"/>
      <c r="B425" s="118"/>
      <c r="C425" s="119" t="s">
        <v>175</v>
      </c>
      <c r="D425" s="334" t="s">
        <v>657</v>
      </c>
      <c r="E425" s="334"/>
      <c r="F425" s="334"/>
      <c r="G425" s="334"/>
      <c r="H425" s="334"/>
      <c r="I425" s="334"/>
      <c r="J425" s="334"/>
      <c r="K425" s="334"/>
      <c r="L425" s="334"/>
      <c r="M425" s="334"/>
      <c r="N425" s="123"/>
      <c r="O425" s="114"/>
      <c r="P425" s="130"/>
      <c r="Q425" s="134">
        <f t="shared" si="12"/>
        <v>0</v>
      </c>
      <c r="R425" s="128">
        <f t="shared" si="13"/>
        <v>0</v>
      </c>
    </row>
    <row r="426" spans="1:18" ht="12.75">
      <c r="A426" s="330">
        <v>39050</v>
      </c>
      <c r="B426" s="330">
        <v>39050</v>
      </c>
      <c r="C426" s="330">
        <v>39050</v>
      </c>
      <c r="D426" s="330">
        <v>39050</v>
      </c>
      <c r="E426" s="330">
        <v>39050</v>
      </c>
      <c r="F426" s="331" t="s">
        <v>658</v>
      </c>
      <c r="G426" s="331"/>
      <c r="H426" s="331"/>
      <c r="I426" s="331"/>
      <c r="J426" s="331"/>
      <c r="K426" s="331"/>
      <c r="L426" s="331"/>
      <c r="M426" s="331"/>
      <c r="N426" s="132">
        <v>128.74</v>
      </c>
      <c r="O426" s="117" t="s">
        <v>308</v>
      </c>
      <c r="P426" s="133" t="s">
        <v>304</v>
      </c>
      <c r="Q426" s="134">
        <f t="shared" si="12"/>
        <v>141.61400000000003</v>
      </c>
      <c r="R426" s="128">
        <f t="shared" si="13"/>
        <v>148.051</v>
      </c>
    </row>
    <row r="427" spans="1:18" ht="12.75">
      <c r="A427" s="115"/>
      <c r="B427" s="118"/>
      <c r="C427" s="119" t="s">
        <v>175</v>
      </c>
      <c r="D427" s="334" t="s">
        <v>659</v>
      </c>
      <c r="E427" s="334"/>
      <c r="F427" s="334"/>
      <c r="G427" s="334"/>
      <c r="H427" s="334"/>
      <c r="I427" s="334"/>
      <c r="J427" s="334"/>
      <c r="K427" s="334"/>
      <c r="L427" s="334"/>
      <c r="M427" s="334"/>
      <c r="N427" s="123"/>
      <c r="O427" s="114"/>
      <c r="P427" s="130"/>
      <c r="Q427" s="134">
        <f t="shared" si="12"/>
        <v>0</v>
      </c>
      <c r="R427" s="128">
        <f t="shared" si="13"/>
        <v>0</v>
      </c>
    </row>
    <row r="428" spans="1:18" ht="12.75">
      <c r="A428" s="330">
        <v>34922</v>
      </c>
      <c r="B428" s="330">
        <v>34922</v>
      </c>
      <c r="C428" s="330">
        <v>34922</v>
      </c>
      <c r="D428" s="330">
        <v>34922</v>
      </c>
      <c r="E428" s="330">
        <v>34922</v>
      </c>
      <c r="F428" s="331" t="s">
        <v>660</v>
      </c>
      <c r="G428" s="331"/>
      <c r="H428" s="331"/>
      <c r="I428" s="331"/>
      <c r="J428" s="331"/>
      <c r="K428" s="331"/>
      <c r="L428" s="331"/>
      <c r="M428" s="331"/>
      <c r="N428" s="132">
        <v>205.62</v>
      </c>
      <c r="O428" s="117" t="s">
        <v>308</v>
      </c>
      <c r="P428" s="133" t="s">
        <v>304</v>
      </c>
      <c r="Q428" s="134">
        <f t="shared" si="12"/>
        <v>226.18200000000002</v>
      </c>
      <c r="R428" s="128">
        <f t="shared" si="13"/>
        <v>236.463</v>
      </c>
    </row>
    <row r="429" spans="1:18" ht="12.75">
      <c r="A429" s="330">
        <v>53122</v>
      </c>
      <c r="B429" s="330">
        <v>53122</v>
      </c>
      <c r="C429" s="330">
        <v>53122</v>
      </c>
      <c r="D429" s="330">
        <v>53122</v>
      </c>
      <c r="E429" s="330">
        <v>53122</v>
      </c>
      <c r="F429" s="331" t="s">
        <v>661</v>
      </c>
      <c r="G429" s="331"/>
      <c r="H429" s="331"/>
      <c r="I429" s="331"/>
      <c r="J429" s="331"/>
      <c r="K429" s="331"/>
      <c r="L429" s="331"/>
      <c r="M429" s="331"/>
      <c r="N429" s="132">
        <v>205.62</v>
      </c>
      <c r="O429" s="117" t="s">
        <v>308</v>
      </c>
      <c r="P429" s="133" t="s">
        <v>304</v>
      </c>
      <c r="Q429" s="134">
        <f t="shared" si="12"/>
        <v>226.18200000000002</v>
      </c>
      <c r="R429" s="128">
        <f t="shared" si="13"/>
        <v>236.463</v>
      </c>
    </row>
    <row r="430" spans="1:18" ht="12.75">
      <c r="A430" s="330">
        <v>330759</v>
      </c>
      <c r="B430" s="330">
        <v>330759</v>
      </c>
      <c r="C430" s="330">
        <v>330759</v>
      </c>
      <c r="D430" s="330">
        <v>330759</v>
      </c>
      <c r="E430" s="330">
        <v>330759</v>
      </c>
      <c r="F430" s="331" t="s">
        <v>662</v>
      </c>
      <c r="G430" s="331"/>
      <c r="H430" s="331"/>
      <c r="I430" s="331"/>
      <c r="J430" s="331"/>
      <c r="K430" s="331"/>
      <c r="L430" s="331"/>
      <c r="M430" s="331"/>
      <c r="N430" s="132">
        <v>263.32</v>
      </c>
      <c r="O430" s="117" t="s">
        <v>308</v>
      </c>
      <c r="P430" s="133" t="s">
        <v>304</v>
      </c>
      <c r="Q430" s="134">
        <f t="shared" si="12"/>
        <v>289.65200000000004</v>
      </c>
      <c r="R430" s="128">
        <f t="shared" si="13"/>
        <v>302.818</v>
      </c>
    </row>
    <row r="431" spans="1:18" ht="15">
      <c r="A431" s="115"/>
      <c r="B431" s="116" t="s">
        <v>175</v>
      </c>
      <c r="C431" s="335" t="s">
        <v>262</v>
      </c>
      <c r="D431" s="335"/>
      <c r="E431" s="335"/>
      <c r="F431" s="335"/>
      <c r="G431" s="335"/>
      <c r="H431" s="335"/>
      <c r="I431" s="335"/>
      <c r="J431" s="335"/>
      <c r="K431" s="335"/>
      <c r="L431" s="335"/>
      <c r="M431" s="335"/>
      <c r="N431" s="122"/>
      <c r="O431" s="114"/>
      <c r="P431" s="130"/>
      <c r="Q431" s="134">
        <f t="shared" si="12"/>
        <v>0</v>
      </c>
      <c r="R431" s="128">
        <f t="shared" si="13"/>
        <v>0</v>
      </c>
    </row>
    <row r="432" spans="1:18" ht="12.75">
      <c r="A432" s="115"/>
      <c r="B432" s="118"/>
      <c r="C432" s="119" t="s">
        <v>175</v>
      </c>
      <c r="D432" s="334" t="s">
        <v>663</v>
      </c>
      <c r="E432" s="334"/>
      <c r="F432" s="334"/>
      <c r="G432" s="334"/>
      <c r="H432" s="334"/>
      <c r="I432" s="334"/>
      <c r="J432" s="334"/>
      <c r="K432" s="334"/>
      <c r="L432" s="334"/>
      <c r="M432" s="334"/>
      <c r="N432" s="123"/>
      <c r="O432" s="114"/>
      <c r="P432" s="130"/>
      <c r="Q432" s="134">
        <f t="shared" si="12"/>
        <v>0</v>
      </c>
      <c r="R432" s="128">
        <f t="shared" si="13"/>
        <v>0</v>
      </c>
    </row>
    <row r="433" spans="1:18" ht="12.75">
      <c r="A433" s="330">
        <v>36692</v>
      </c>
      <c r="B433" s="330">
        <v>36692</v>
      </c>
      <c r="C433" s="330">
        <v>36692</v>
      </c>
      <c r="D433" s="330">
        <v>36692</v>
      </c>
      <c r="E433" s="330">
        <v>36692</v>
      </c>
      <c r="F433" s="331" t="s">
        <v>664</v>
      </c>
      <c r="G433" s="331"/>
      <c r="H433" s="331"/>
      <c r="I433" s="331"/>
      <c r="J433" s="331"/>
      <c r="K433" s="331"/>
      <c r="L433" s="331"/>
      <c r="M433" s="331"/>
      <c r="N433" s="132">
        <v>86.67</v>
      </c>
      <c r="O433" s="117" t="s">
        <v>308</v>
      </c>
      <c r="P433" s="133" t="s">
        <v>304</v>
      </c>
      <c r="Q433" s="134">
        <f t="shared" si="12"/>
        <v>95.337</v>
      </c>
      <c r="R433" s="128">
        <f t="shared" si="13"/>
        <v>99.67049999999999</v>
      </c>
    </row>
    <row r="434" spans="1:18" ht="12.75">
      <c r="A434" s="115"/>
      <c r="B434" s="118"/>
      <c r="C434" s="119" t="s">
        <v>175</v>
      </c>
      <c r="D434" s="334" t="s">
        <v>263</v>
      </c>
      <c r="E434" s="334"/>
      <c r="F434" s="334"/>
      <c r="G434" s="334"/>
      <c r="H434" s="334"/>
      <c r="I434" s="334"/>
      <c r="J434" s="334"/>
      <c r="K434" s="334"/>
      <c r="L434" s="334"/>
      <c r="M434" s="334"/>
      <c r="N434" s="123"/>
      <c r="O434" s="114"/>
      <c r="P434" s="130"/>
      <c r="Q434" s="134">
        <f t="shared" si="12"/>
        <v>0</v>
      </c>
      <c r="R434" s="128">
        <f t="shared" si="13"/>
        <v>0</v>
      </c>
    </row>
    <row r="435" spans="1:18" ht="12.75">
      <c r="A435" s="330">
        <v>15532</v>
      </c>
      <c r="B435" s="330">
        <v>15532</v>
      </c>
      <c r="C435" s="330">
        <v>15532</v>
      </c>
      <c r="D435" s="330">
        <v>15532</v>
      </c>
      <c r="E435" s="330">
        <v>15532</v>
      </c>
      <c r="F435" s="331" t="s">
        <v>665</v>
      </c>
      <c r="G435" s="331"/>
      <c r="H435" s="331"/>
      <c r="I435" s="331"/>
      <c r="J435" s="331"/>
      <c r="K435" s="331"/>
      <c r="L435" s="331"/>
      <c r="M435" s="331"/>
      <c r="N435" s="132">
        <v>107.89</v>
      </c>
      <c r="O435" s="117" t="s">
        <v>308</v>
      </c>
      <c r="P435" s="133" t="s">
        <v>304</v>
      </c>
      <c r="Q435" s="134">
        <f t="shared" si="12"/>
        <v>118.67900000000002</v>
      </c>
      <c r="R435" s="128">
        <f t="shared" si="13"/>
        <v>124.0735</v>
      </c>
    </row>
    <row r="436" spans="1:18" ht="12.75">
      <c r="A436" s="330">
        <v>15526</v>
      </c>
      <c r="B436" s="330">
        <v>15526</v>
      </c>
      <c r="C436" s="330">
        <v>15526</v>
      </c>
      <c r="D436" s="330">
        <v>15526</v>
      </c>
      <c r="E436" s="330">
        <v>15526</v>
      </c>
      <c r="F436" s="331" t="s">
        <v>666</v>
      </c>
      <c r="G436" s="331"/>
      <c r="H436" s="331"/>
      <c r="I436" s="331"/>
      <c r="J436" s="331"/>
      <c r="K436" s="331"/>
      <c r="L436" s="331"/>
      <c r="M436" s="331"/>
      <c r="N436" s="132">
        <v>107.89</v>
      </c>
      <c r="O436" s="117" t="s">
        <v>304</v>
      </c>
      <c r="P436" s="133" t="s">
        <v>304</v>
      </c>
      <c r="Q436" s="134">
        <f t="shared" si="12"/>
        <v>118.67900000000002</v>
      </c>
      <c r="R436" s="128">
        <f t="shared" si="13"/>
        <v>124.0735</v>
      </c>
    </row>
    <row r="437" spans="1:18" ht="12.75">
      <c r="A437" s="115"/>
      <c r="B437" s="118"/>
      <c r="C437" s="119" t="s">
        <v>175</v>
      </c>
      <c r="D437" s="334" t="s">
        <v>667</v>
      </c>
      <c r="E437" s="334"/>
      <c r="F437" s="334"/>
      <c r="G437" s="334"/>
      <c r="H437" s="334"/>
      <c r="I437" s="334"/>
      <c r="J437" s="334"/>
      <c r="K437" s="334"/>
      <c r="L437" s="334"/>
      <c r="M437" s="334"/>
      <c r="N437" s="123"/>
      <c r="O437" s="114"/>
      <c r="P437" s="130"/>
      <c r="Q437" s="134">
        <f t="shared" si="12"/>
        <v>0</v>
      </c>
      <c r="R437" s="128">
        <f t="shared" si="13"/>
        <v>0</v>
      </c>
    </row>
    <row r="438" spans="1:18" ht="12.75">
      <c r="A438" s="330">
        <v>120006</v>
      </c>
      <c r="B438" s="330">
        <v>120006</v>
      </c>
      <c r="C438" s="330">
        <v>120006</v>
      </c>
      <c r="D438" s="330">
        <v>120006</v>
      </c>
      <c r="E438" s="330">
        <v>120006</v>
      </c>
      <c r="F438" s="331" t="s">
        <v>668</v>
      </c>
      <c r="G438" s="331"/>
      <c r="H438" s="331"/>
      <c r="I438" s="331"/>
      <c r="J438" s="331"/>
      <c r="K438" s="331"/>
      <c r="L438" s="331"/>
      <c r="M438" s="331"/>
      <c r="N438" s="132">
        <v>298.41</v>
      </c>
      <c r="O438" s="117" t="s">
        <v>308</v>
      </c>
      <c r="P438" s="133" t="s">
        <v>304</v>
      </c>
      <c r="Q438" s="134">
        <f t="shared" si="12"/>
        <v>328.25100000000003</v>
      </c>
      <c r="R438" s="128">
        <f t="shared" si="13"/>
        <v>343.1715</v>
      </c>
    </row>
    <row r="439" spans="1:18" ht="12.75">
      <c r="A439" s="330">
        <v>34908</v>
      </c>
      <c r="B439" s="330">
        <v>34908</v>
      </c>
      <c r="C439" s="330">
        <v>34908</v>
      </c>
      <c r="D439" s="330">
        <v>34908</v>
      </c>
      <c r="E439" s="330">
        <v>34908</v>
      </c>
      <c r="F439" s="331" t="s">
        <v>669</v>
      </c>
      <c r="G439" s="331"/>
      <c r="H439" s="331"/>
      <c r="I439" s="331"/>
      <c r="J439" s="331"/>
      <c r="K439" s="331"/>
      <c r="L439" s="331"/>
      <c r="M439" s="331"/>
      <c r="N439" s="132">
        <v>341.98</v>
      </c>
      <c r="O439" s="117" t="s">
        <v>308</v>
      </c>
      <c r="P439" s="133" t="s">
        <v>304</v>
      </c>
      <c r="Q439" s="134">
        <f t="shared" si="12"/>
        <v>376.17800000000005</v>
      </c>
      <c r="R439" s="128">
        <f t="shared" si="13"/>
        <v>393.277</v>
      </c>
    </row>
    <row r="440" spans="1:18" ht="15">
      <c r="A440" s="115"/>
      <c r="B440" s="116" t="s">
        <v>175</v>
      </c>
      <c r="C440" s="335" t="s">
        <v>264</v>
      </c>
      <c r="D440" s="335"/>
      <c r="E440" s="335"/>
      <c r="F440" s="335"/>
      <c r="G440" s="335"/>
      <c r="H440" s="335"/>
      <c r="I440" s="335"/>
      <c r="J440" s="335"/>
      <c r="K440" s="335"/>
      <c r="L440" s="335"/>
      <c r="M440" s="335"/>
      <c r="N440" s="122"/>
      <c r="O440" s="114"/>
      <c r="P440" s="130"/>
      <c r="Q440" s="134">
        <f t="shared" si="12"/>
        <v>0</v>
      </c>
      <c r="R440" s="128">
        <f t="shared" si="13"/>
        <v>0</v>
      </c>
    </row>
    <row r="441" spans="1:18" ht="12.75">
      <c r="A441" s="115"/>
      <c r="B441" s="118"/>
      <c r="C441" s="119" t="s">
        <v>175</v>
      </c>
      <c r="D441" s="334" t="s">
        <v>670</v>
      </c>
      <c r="E441" s="334"/>
      <c r="F441" s="334"/>
      <c r="G441" s="334"/>
      <c r="H441" s="334"/>
      <c r="I441" s="334"/>
      <c r="J441" s="334"/>
      <c r="K441" s="334"/>
      <c r="L441" s="334"/>
      <c r="M441" s="334"/>
      <c r="N441" s="123"/>
      <c r="O441" s="114"/>
      <c r="P441" s="130"/>
      <c r="Q441" s="134">
        <f t="shared" si="12"/>
        <v>0</v>
      </c>
      <c r="R441" s="128">
        <f t="shared" si="13"/>
        <v>0</v>
      </c>
    </row>
    <row r="442" spans="1:18" ht="12.75">
      <c r="A442" s="330">
        <v>32704</v>
      </c>
      <c r="B442" s="330">
        <v>32704</v>
      </c>
      <c r="C442" s="330">
        <v>32704</v>
      </c>
      <c r="D442" s="330">
        <v>32704</v>
      </c>
      <c r="E442" s="330">
        <v>32704</v>
      </c>
      <c r="F442" s="331" t="s">
        <v>671</v>
      </c>
      <c r="G442" s="331"/>
      <c r="H442" s="331"/>
      <c r="I442" s="331"/>
      <c r="J442" s="331"/>
      <c r="K442" s="331"/>
      <c r="L442" s="331"/>
      <c r="M442" s="331"/>
      <c r="N442" s="132">
        <v>97.03</v>
      </c>
      <c r="O442" s="117" t="s">
        <v>308</v>
      </c>
      <c r="P442" s="133" t="s">
        <v>304</v>
      </c>
      <c r="Q442" s="134">
        <f t="shared" si="12"/>
        <v>106.733</v>
      </c>
      <c r="R442" s="128">
        <f t="shared" si="13"/>
        <v>111.58449999999999</v>
      </c>
    </row>
    <row r="443" spans="1:18" ht="12.75">
      <c r="A443" s="115"/>
      <c r="B443" s="118"/>
      <c r="C443" s="119" t="s">
        <v>175</v>
      </c>
      <c r="D443" s="334" t="s">
        <v>672</v>
      </c>
      <c r="E443" s="334"/>
      <c r="F443" s="334"/>
      <c r="G443" s="334"/>
      <c r="H443" s="334"/>
      <c r="I443" s="334"/>
      <c r="J443" s="334"/>
      <c r="K443" s="334"/>
      <c r="L443" s="334"/>
      <c r="M443" s="334"/>
      <c r="N443" s="123"/>
      <c r="O443" s="114"/>
      <c r="P443" s="130"/>
      <c r="Q443" s="134">
        <f t="shared" si="12"/>
        <v>0</v>
      </c>
      <c r="R443" s="128">
        <f t="shared" si="13"/>
        <v>0</v>
      </c>
    </row>
    <row r="444" spans="1:18" ht="12.75">
      <c r="A444" s="330">
        <v>33893</v>
      </c>
      <c r="B444" s="330">
        <v>33893</v>
      </c>
      <c r="C444" s="330">
        <v>33893</v>
      </c>
      <c r="D444" s="330">
        <v>33893</v>
      </c>
      <c r="E444" s="330">
        <v>33893</v>
      </c>
      <c r="F444" s="331" t="s">
        <v>673</v>
      </c>
      <c r="G444" s="331"/>
      <c r="H444" s="331"/>
      <c r="I444" s="331"/>
      <c r="J444" s="331"/>
      <c r="K444" s="331"/>
      <c r="L444" s="331"/>
      <c r="M444" s="331"/>
      <c r="N444" s="132">
        <v>123.63</v>
      </c>
      <c r="O444" s="117" t="s">
        <v>308</v>
      </c>
      <c r="P444" s="133" t="s">
        <v>304</v>
      </c>
      <c r="Q444" s="134">
        <f t="shared" si="12"/>
        <v>135.993</v>
      </c>
      <c r="R444" s="128">
        <f t="shared" si="13"/>
        <v>142.1745</v>
      </c>
    </row>
    <row r="445" spans="1:18" ht="12.75">
      <c r="A445" s="330">
        <v>34940</v>
      </c>
      <c r="B445" s="330">
        <v>34940</v>
      </c>
      <c r="C445" s="330">
        <v>34940</v>
      </c>
      <c r="D445" s="330">
        <v>34940</v>
      </c>
      <c r="E445" s="330">
        <v>34940</v>
      </c>
      <c r="F445" s="331" t="s">
        <v>674</v>
      </c>
      <c r="G445" s="331"/>
      <c r="H445" s="331"/>
      <c r="I445" s="331"/>
      <c r="J445" s="331"/>
      <c r="K445" s="331"/>
      <c r="L445" s="331"/>
      <c r="M445" s="331"/>
      <c r="N445" s="132">
        <v>161.33</v>
      </c>
      <c r="O445" s="117" t="s">
        <v>308</v>
      </c>
      <c r="P445" s="133" t="s">
        <v>304</v>
      </c>
      <c r="Q445" s="134">
        <f t="shared" si="12"/>
        <v>177.46300000000002</v>
      </c>
      <c r="R445" s="128">
        <f t="shared" si="13"/>
        <v>185.5295</v>
      </c>
    </row>
    <row r="446" spans="1:18" ht="12.75">
      <c r="A446" s="115"/>
      <c r="B446" s="118"/>
      <c r="C446" s="119" t="s">
        <v>175</v>
      </c>
      <c r="D446" s="334" t="s">
        <v>265</v>
      </c>
      <c r="E446" s="334"/>
      <c r="F446" s="334"/>
      <c r="G446" s="334"/>
      <c r="H446" s="334"/>
      <c r="I446" s="334"/>
      <c r="J446" s="334"/>
      <c r="K446" s="334"/>
      <c r="L446" s="334"/>
      <c r="M446" s="334"/>
      <c r="N446" s="123"/>
      <c r="O446" s="114"/>
      <c r="P446" s="130"/>
      <c r="Q446" s="134">
        <f t="shared" si="12"/>
        <v>0</v>
      </c>
      <c r="R446" s="128">
        <f t="shared" si="13"/>
        <v>0</v>
      </c>
    </row>
    <row r="447" spans="1:18" ht="12.75">
      <c r="A447" s="330">
        <v>33850</v>
      </c>
      <c r="B447" s="330">
        <v>33850</v>
      </c>
      <c r="C447" s="330">
        <v>33850</v>
      </c>
      <c r="D447" s="330">
        <v>33850</v>
      </c>
      <c r="E447" s="330">
        <v>33850</v>
      </c>
      <c r="F447" s="331" t="s">
        <v>675</v>
      </c>
      <c r="G447" s="331"/>
      <c r="H447" s="331"/>
      <c r="I447" s="331"/>
      <c r="J447" s="331"/>
      <c r="K447" s="331"/>
      <c r="L447" s="331"/>
      <c r="M447" s="331"/>
      <c r="N447" s="132">
        <v>143.35</v>
      </c>
      <c r="O447" s="117" t="s">
        <v>308</v>
      </c>
      <c r="P447" s="133" t="s">
        <v>304</v>
      </c>
      <c r="Q447" s="134">
        <f t="shared" si="12"/>
        <v>157.685</v>
      </c>
      <c r="R447" s="128">
        <f t="shared" si="13"/>
        <v>164.8525</v>
      </c>
    </row>
    <row r="448" spans="1:18" ht="12.75">
      <c r="A448" s="330">
        <v>33849</v>
      </c>
      <c r="B448" s="330">
        <v>33849</v>
      </c>
      <c r="C448" s="330">
        <v>33849</v>
      </c>
      <c r="D448" s="330">
        <v>33849</v>
      </c>
      <c r="E448" s="330">
        <v>33849</v>
      </c>
      <c r="F448" s="331" t="s">
        <v>266</v>
      </c>
      <c r="G448" s="331"/>
      <c r="H448" s="331"/>
      <c r="I448" s="331"/>
      <c r="J448" s="331"/>
      <c r="K448" s="331"/>
      <c r="L448" s="331"/>
      <c r="M448" s="331"/>
      <c r="N448" s="132">
        <v>143.35</v>
      </c>
      <c r="O448" s="117" t="s">
        <v>308</v>
      </c>
      <c r="P448" s="133" t="s">
        <v>304</v>
      </c>
      <c r="Q448" s="134">
        <f t="shared" si="12"/>
        <v>157.685</v>
      </c>
      <c r="R448" s="128">
        <f t="shared" si="13"/>
        <v>164.8525</v>
      </c>
    </row>
    <row r="449" spans="1:18" ht="12.75">
      <c r="A449" s="330">
        <v>33851</v>
      </c>
      <c r="B449" s="330">
        <v>33851</v>
      </c>
      <c r="C449" s="330">
        <v>33851</v>
      </c>
      <c r="D449" s="330">
        <v>33851</v>
      </c>
      <c r="E449" s="330">
        <v>33851</v>
      </c>
      <c r="F449" s="331" t="s">
        <v>320</v>
      </c>
      <c r="G449" s="331"/>
      <c r="H449" s="331"/>
      <c r="I449" s="331"/>
      <c r="J449" s="331"/>
      <c r="K449" s="331"/>
      <c r="L449" s="331"/>
      <c r="M449" s="331"/>
      <c r="N449" s="132">
        <v>174.57</v>
      </c>
      <c r="O449" s="117" t="s">
        <v>308</v>
      </c>
      <c r="P449" s="133" t="s">
        <v>304</v>
      </c>
      <c r="Q449" s="134">
        <f t="shared" si="12"/>
        <v>192.02700000000002</v>
      </c>
      <c r="R449" s="128">
        <f t="shared" si="13"/>
        <v>200.75549999999998</v>
      </c>
    </row>
    <row r="450" spans="1:18" ht="12.75">
      <c r="A450" s="330">
        <v>33853</v>
      </c>
      <c r="B450" s="330">
        <v>33853</v>
      </c>
      <c r="C450" s="330">
        <v>33853</v>
      </c>
      <c r="D450" s="330">
        <v>33853</v>
      </c>
      <c r="E450" s="330">
        <v>33853</v>
      </c>
      <c r="F450" s="331" t="s">
        <v>676</v>
      </c>
      <c r="G450" s="331"/>
      <c r="H450" s="331"/>
      <c r="I450" s="331"/>
      <c r="J450" s="331"/>
      <c r="K450" s="331"/>
      <c r="L450" s="331"/>
      <c r="M450" s="331"/>
      <c r="N450" s="132">
        <v>153.13</v>
      </c>
      <c r="O450" s="117" t="s">
        <v>308</v>
      </c>
      <c r="P450" s="133" t="s">
        <v>304</v>
      </c>
      <c r="Q450" s="134">
        <f t="shared" si="12"/>
        <v>168.443</v>
      </c>
      <c r="R450" s="128">
        <f t="shared" si="13"/>
        <v>176.09949999999998</v>
      </c>
    </row>
    <row r="451" spans="1:18" ht="12.75">
      <c r="A451" s="330">
        <v>33855</v>
      </c>
      <c r="B451" s="330">
        <v>33855</v>
      </c>
      <c r="C451" s="330">
        <v>33855</v>
      </c>
      <c r="D451" s="330">
        <v>33855</v>
      </c>
      <c r="E451" s="330">
        <v>33855</v>
      </c>
      <c r="F451" s="331" t="s">
        <v>677</v>
      </c>
      <c r="G451" s="331"/>
      <c r="H451" s="331"/>
      <c r="I451" s="331"/>
      <c r="J451" s="331"/>
      <c r="K451" s="331"/>
      <c r="L451" s="331"/>
      <c r="M451" s="331"/>
      <c r="N451" s="132">
        <v>183.37</v>
      </c>
      <c r="O451" s="117" t="s">
        <v>308</v>
      </c>
      <c r="P451" s="133" t="s">
        <v>339</v>
      </c>
      <c r="Q451" s="134">
        <f t="shared" si="12"/>
        <v>201.70700000000002</v>
      </c>
      <c r="R451" s="128">
        <f t="shared" si="13"/>
        <v>210.8755</v>
      </c>
    </row>
    <row r="452" spans="1:18" ht="12.75">
      <c r="A452" s="115"/>
      <c r="B452" s="118"/>
      <c r="C452" s="119" t="s">
        <v>175</v>
      </c>
      <c r="D452" s="334" t="s">
        <v>267</v>
      </c>
      <c r="E452" s="334"/>
      <c r="F452" s="334"/>
      <c r="G452" s="334"/>
      <c r="H452" s="334"/>
      <c r="I452" s="334"/>
      <c r="J452" s="334"/>
      <c r="K452" s="334"/>
      <c r="L452" s="334"/>
      <c r="M452" s="334"/>
      <c r="N452" s="123"/>
      <c r="O452" s="114"/>
      <c r="P452" s="130"/>
      <c r="Q452" s="134">
        <f t="shared" si="12"/>
        <v>0</v>
      </c>
      <c r="R452" s="128">
        <f t="shared" si="13"/>
        <v>0</v>
      </c>
    </row>
    <row r="453" spans="1:18" ht="12.75">
      <c r="A453" s="330">
        <v>15344</v>
      </c>
      <c r="B453" s="330">
        <v>15344</v>
      </c>
      <c r="C453" s="330">
        <v>15344</v>
      </c>
      <c r="D453" s="330">
        <v>15344</v>
      </c>
      <c r="E453" s="330">
        <v>15344</v>
      </c>
      <c r="F453" s="331" t="s">
        <v>678</v>
      </c>
      <c r="G453" s="331"/>
      <c r="H453" s="331"/>
      <c r="I453" s="331"/>
      <c r="J453" s="331"/>
      <c r="K453" s="331"/>
      <c r="L453" s="331"/>
      <c r="M453" s="331"/>
      <c r="N453" s="132">
        <v>134.26</v>
      </c>
      <c r="O453" s="117" t="s">
        <v>304</v>
      </c>
      <c r="P453" s="133" t="s">
        <v>304</v>
      </c>
      <c r="Q453" s="134">
        <f t="shared" si="12"/>
        <v>147.686</v>
      </c>
      <c r="R453" s="128">
        <f t="shared" si="13"/>
        <v>154.39899999999997</v>
      </c>
    </row>
    <row r="454" spans="1:18" ht="12.75">
      <c r="A454" s="330">
        <v>15352</v>
      </c>
      <c r="B454" s="330">
        <v>15352</v>
      </c>
      <c r="C454" s="330">
        <v>15352</v>
      </c>
      <c r="D454" s="330">
        <v>15352</v>
      </c>
      <c r="E454" s="330">
        <v>15352</v>
      </c>
      <c r="F454" s="331" t="s">
        <v>321</v>
      </c>
      <c r="G454" s="331"/>
      <c r="H454" s="331"/>
      <c r="I454" s="331"/>
      <c r="J454" s="331"/>
      <c r="K454" s="331"/>
      <c r="L454" s="331"/>
      <c r="M454" s="331"/>
      <c r="N454" s="132">
        <v>155.88</v>
      </c>
      <c r="O454" s="117" t="s">
        <v>308</v>
      </c>
      <c r="P454" s="133" t="s">
        <v>304</v>
      </c>
      <c r="Q454" s="134">
        <f t="shared" si="12"/>
        <v>171.46800000000002</v>
      </c>
      <c r="R454" s="128">
        <f t="shared" si="13"/>
        <v>179.26199999999997</v>
      </c>
    </row>
    <row r="455" spans="1:18" ht="12.75">
      <c r="A455" s="330">
        <v>15349</v>
      </c>
      <c r="B455" s="330">
        <v>15349</v>
      </c>
      <c r="C455" s="330">
        <v>15349</v>
      </c>
      <c r="D455" s="330">
        <v>15349</v>
      </c>
      <c r="E455" s="330">
        <v>15349</v>
      </c>
      <c r="F455" s="331" t="s">
        <v>268</v>
      </c>
      <c r="G455" s="331"/>
      <c r="H455" s="331"/>
      <c r="I455" s="331"/>
      <c r="J455" s="331"/>
      <c r="K455" s="331"/>
      <c r="L455" s="331"/>
      <c r="M455" s="331"/>
      <c r="N455" s="132">
        <v>155.88</v>
      </c>
      <c r="O455" s="117" t="s">
        <v>308</v>
      </c>
      <c r="P455" s="133" t="s">
        <v>304</v>
      </c>
      <c r="Q455" s="134">
        <f t="shared" si="12"/>
        <v>171.46800000000002</v>
      </c>
      <c r="R455" s="128">
        <f t="shared" si="13"/>
        <v>179.26199999999997</v>
      </c>
    </row>
    <row r="456" spans="1:18" ht="12.75">
      <c r="A456" s="115"/>
      <c r="B456" s="118"/>
      <c r="C456" s="119" t="s">
        <v>175</v>
      </c>
      <c r="D456" s="334" t="s">
        <v>679</v>
      </c>
      <c r="E456" s="334"/>
      <c r="F456" s="334"/>
      <c r="G456" s="334"/>
      <c r="H456" s="334"/>
      <c r="I456" s="334"/>
      <c r="J456" s="334"/>
      <c r="K456" s="334"/>
      <c r="L456" s="334"/>
      <c r="M456" s="334"/>
      <c r="N456" s="123"/>
      <c r="O456" s="114"/>
      <c r="P456" s="130"/>
      <c r="Q456" s="134">
        <f t="shared" si="12"/>
        <v>0</v>
      </c>
      <c r="R456" s="128">
        <f t="shared" si="13"/>
        <v>0</v>
      </c>
    </row>
    <row r="457" spans="1:18" ht="12.75">
      <c r="A457" s="330">
        <v>15355</v>
      </c>
      <c r="B457" s="330">
        <v>15355</v>
      </c>
      <c r="C457" s="330">
        <v>15355</v>
      </c>
      <c r="D457" s="330">
        <v>15355</v>
      </c>
      <c r="E457" s="330">
        <v>15355</v>
      </c>
      <c r="F457" s="331" t="s">
        <v>680</v>
      </c>
      <c r="G457" s="331"/>
      <c r="H457" s="331"/>
      <c r="I457" s="331"/>
      <c r="J457" s="331"/>
      <c r="K457" s="331"/>
      <c r="L457" s="331"/>
      <c r="M457" s="331"/>
      <c r="N457" s="132">
        <v>147.76</v>
      </c>
      <c r="O457" s="117" t="s">
        <v>308</v>
      </c>
      <c r="P457" s="133" t="s">
        <v>339</v>
      </c>
      <c r="Q457" s="134">
        <f t="shared" si="12"/>
        <v>162.536</v>
      </c>
      <c r="R457" s="128">
        <f t="shared" si="13"/>
        <v>169.92399999999998</v>
      </c>
    </row>
    <row r="458" spans="1:18" ht="12.75">
      <c r="A458" s="330">
        <v>15353</v>
      </c>
      <c r="B458" s="330">
        <v>15353</v>
      </c>
      <c r="C458" s="330">
        <v>15353</v>
      </c>
      <c r="D458" s="330">
        <v>15353</v>
      </c>
      <c r="E458" s="330">
        <v>15353</v>
      </c>
      <c r="F458" s="331" t="s">
        <v>681</v>
      </c>
      <c r="G458" s="331"/>
      <c r="H458" s="331"/>
      <c r="I458" s="331"/>
      <c r="J458" s="331"/>
      <c r="K458" s="331"/>
      <c r="L458" s="331"/>
      <c r="M458" s="331"/>
      <c r="N458" s="132">
        <v>147.76</v>
      </c>
      <c r="O458" s="117" t="s">
        <v>308</v>
      </c>
      <c r="P458" s="133" t="s">
        <v>339</v>
      </c>
      <c r="Q458" s="134">
        <f aca="true" t="shared" si="14" ref="Q458:Q521">N458*1.1</f>
        <v>162.536</v>
      </c>
      <c r="R458" s="128">
        <f aca="true" t="shared" si="15" ref="R458:R521">N458*1.15</f>
        <v>169.92399999999998</v>
      </c>
    </row>
    <row r="459" spans="1:18" ht="12.75">
      <c r="A459" s="115"/>
      <c r="B459" s="118"/>
      <c r="C459" s="119" t="s">
        <v>175</v>
      </c>
      <c r="D459" s="334" t="s">
        <v>682</v>
      </c>
      <c r="E459" s="334"/>
      <c r="F459" s="334"/>
      <c r="G459" s="334"/>
      <c r="H459" s="334"/>
      <c r="I459" s="334"/>
      <c r="J459" s="334"/>
      <c r="K459" s="334"/>
      <c r="L459" s="334"/>
      <c r="M459" s="334"/>
      <c r="N459" s="123"/>
      <c r="O459" s="114"/>
      <c r="P459" s="130"/>
      <c r="Q459" s="134">
        <f t="shared" si="14"/>
        <v>0</v>
      </c>
      <c r="R459" s="128">
        <f t="shared" si="15"/>
        <v>0</v>
      </c>
    </row>
    <row r="460" spans="1:18" ht="12.75">
      <c r="A460" s="330">
        <v>32711</v>
      </c>
      <c r="B460" s="330">
        <v>32711</v>
      </c>
      <c r="C460" s="330">
        <v>32711</v>
      </c>
      <c r="D460" s="330">
        <v>32711</v>
      </c>
      <c r="E460" s="330">
        <v>32711</v>
      </c>
      <c r="F460" s="331" t="s">
        <v>683</v>
      </c>
      <c r="G460" s="331"/>
      <c r="H460" s="331"/>
      <c r="I460" s="331"/>
      <c r="J460" s="331"/>
      <c r="K460" s="331"/>
      <c r="L460" s="331"/>
      <c r="M460" s="331"/>
      <c r="N460" s="132">
        <v>346.6</v>
      </c>
      <c r="O460" s="117" t="s">
        <v>308</v>
      </c>
      <c r="P460" s="133" t="s">
        <v>304</v>
      </c>
      <c r="Q460" s="134">
        <f t="shared" si="14"/>
        <v>381.26000000000005</v>
      </c>
      <c r="R460" s="128">
        <f t="shared" si="15"/>
        <v>398.59</v>
      </c>
    </row>
    <row r="461" spans="1:18" ht="12.75">
      <c r="A461" s="115"/>
      <c r="B461" s="118"/>
      <c r="C461" s="119" t="s">
        <v>175</v>
      </c>
      <c r="D461" s="334" t="s">
        <v>684</v>
      </c>
      <c r="E461" s="334"/>
      <c r="F461" s="334"/>
      <c r="G461" s="334"/>
      <c r="H461" s="334"/>
      <c r="I461" s="334"/>
      <c r="J461" s="334"/>
      <c r="K461" s="334"/>
      <c r="L461" s="334"/>
      <c r="M461" s="334"/>
      <c r="N461" s="123"/>
      <c r="O461" s="114"/>
      <c r="P461" s="130"/>
      <c r="Q461" s="134">
        <f t="shared" si="14"/>
        <v>0</v>
      </c>
      <c r="R461" s="128">
        <f t="shared" si="15"/>
        <v>0</v>
      </c>
    </row>
    <row r="462" spans="1:18" ht="12.75">
      <c r="A462" s="330">
        <v>34938</v>
      </c>
      <c r="B462" s="330">
        <v>34938</v>
      </c>
      <c r="C462" s="330">
        <v>34938</v>
      </c>
      <c r="D462" s="330">
        <v>34938</v>
      </c>
      <c r="E462" s="330">
        <v>34938</v>
      </c>
      <c r="F462" s="331" t="s">
        <v>685</v>
      </c>
      <c r="G462" s="331"/>
      <c r="H462" s="331"/>
      <c r="I462" s="331"/>
      <c r="J462" s="331"/>
      <c r="K462" s="331"/>
      <c r="L462" s="331"/>
      <c r="M462" s="331"/>
      <c r="N462" s="132">
        <v>346.6</v>
      </c>
      <c r="O462" s="117" t="s">
        <v>308</v>
      </c>
      <c r="P462" s="133" t="s">
        <v>304</v>
      </c>
      <c r="Q462" s="134">
        <f t="shared" si="14"/>
        <v>381.26000000000005</v>
      </c>
      <c r="R462" s="128">
        <f t="shared" si="15"/>
        <v>398.59</v>
      </c>
    </row>
    <row r="463" spans="1:18" ht="15">
      <c r="A463" s="115"/>
      <c r="B463" s="116" t="s">
        <v>175</v>
      </c>
      <c r="C463" s="335" t="s">
        <v>269</v>
      </c>
      <c r="D463" s="335"/>
      <c r="E463" s="335"/>
      <c r="F463" s="335"/>
      <c r="G463" s="335"/>
      <c r="H463" s="335"/>
      <c r="I463" s="335"/>
      <c r="J463" s="335"/>
      <c r="K463" s="335"/>
      <c r="L463" s="335"/>
      <c r="M463" s="335"/>
      <c r="N463" s="122"/>
      <c r="O463" s="114"/>
      <c r="P463" s="130"/>
      <c r="Q463" s="134">
        <f t="shared" si="14"/>
        <v>0</v>
      </c>
      <c r="R463" s="128">
        <f t="shared" si="15"/>
        <v>0</v>
      </c>
    </row>
    <row r="464" spans="1:18" ht="12.75">
      <c r="A464" s="115"/>
      <c r="B464" s="118"/>
      <c r="C464" s="119" t="s">
        <v>175</v>
      </c>
      <c r="D464" s="334" t="s">
        <v>686</v>
      </c>
      <c r="E464" s="334"/>
      <c r="F464" s="334"/>
      <c r="G464" s="334"/>
      <c r="H464" s="334"/>
      <c r="I464" s="334"/>
      <c r="J464" s="334"/>
      <c r="K464" s="334"/>
      <c r="L464" s="334"/>
      <c r="M464" s="334"/>
      <c r="N464" s="123"/>
      <c r="O464" s="114"/>
      <c r="P464" s="130"/>
      <c r="Q464" s="134">
        <f t="shared" si="14"/>
        <v>0</v>
      </c>
      <c r="R464" s="128">
        <f t="shared" si="15"/>
        <v>0</v>
      </c>
    </row>
    <row r="465" spans="1:18" ht="12.75">
      <c r="A465" s="330">
        <v>31509</v>
      </c>
      <c r="B465" s="330">
        <v>31509</v>
      </c>
      <c r="C465" s="330">
        <v>31509</v>
      </c>
      <c r="D465" s="330">
        <v>31509</v>
      </c>
      <c r="E465" s="330">
        <v>31509</v>
      </c>
      <c r="F465" s="331" t="s">
        <v>687</v>
      </c>
      <c r="G465" s="331"/>
      <c r="H465" s="331"/>
      <c r="I465" s="331"/>
      <c r="J465" s="331"/>
      <c r="K465" s="331"/>
      <c r="L465" s="331"/>
      <c r="M465" s="331"/>
      <c r="N465" s="132">
        <v>133.94</v>
      </c>
      <c r="O465" s="117" t="s">
        <v>308</v>
      </c>
      <c r="P465" s="133" t="s">
        <v>304</v>
      </c>
      <c r="Q465" s="134">
        <f t="shared" si="14"/>
        <v>147.334</v>
      </c>
      <c r="R465" s="128">
        <f t="shared" si="15"/>
        <v>154.03099999999998</v>
      </c>
    </row>
    <row r="466" spans="1:18" ht="12.75">
      <c r="A466" s="115"/>
      <c r="B466" s="118"/>
      <c r="C466" s="119" t="s">
        <v>175</v>
      </c>
      <c r="D466" s="334" t="s">
        <v>688</v>
      </c>
      <c r="E466" s="334"/>
      <c r="F466" s="334"/>
      <c r="G466" s="334"/>
      <c r="H466" s="334"/>
      <c r="I466" s="334"/>
      <c r="J466" s="334"/>
      <c r="K466" s="334"/>
      <c r="L466" s="334"/>
      <c r="M466" s="334"/>
      <c r="N466" s="123"/>
      <c r="O466" s="114"/>
      <c r="P466" s="130"/>
      <c r="Q466" s="134">
        <f t="shared" si="14"/>
        <v>0</v>
      </c>
      <c r="R466" s="128">
        <f t="shared" si="15"/>
        <v>0</v>
      </c>
    </row>
    <row r="467" spans="1:18" ht="12.75">
      <c r="A467" s="330">
        <v>3732</v>
      </c>
      <c r="B467" s="330">
        <v>3732</v>
      </c>
      <c r="C467" s="330">
        <v>3732</v>
      </c>
      <c r="D467" s="330">
        <v>3732</v>
      </c>
      <c r="E467" s="330">
        <v>3732</v>
      </c>
      <c r="F467" s="331" t="s">
        <v>689</v>
      </c>
      <c r="G467" s="331"/>
      <c r="H467" s="331"/>
      <c r="I467" s="331"/>
      <c r="J467" s="331"/>
      <c r="K467" s="331"/>
      <c r="L467" s="331"/>
      <c r="M467" s="331"/>
      <c r="N467" s="132">
        <v>147.69</v>
      </c>
      <c r="O467" s="117" t="s">
        <v>308</v>
      </c>
      <c r="P467" s="133" t="s">
        <v>304</v>
      </c>
      <c r="Q467" s="134">
        <f t="shared" si="14"/>
        <v>162.459</v>
      </c>
      <c r="R467" s="128">
        <f t="shared" si="15"/>
        <v>169.84349999999998</v>
      </c>
    </row>
    <row r="468" spans="1:18" ht="12.75">
      <c r="A468" s="330">
        <v>406045</v>
      </c>
      <c r="B468" s="330">
        <v>406045</v>
      </c>
      <c r="C468" s="330">
        <v>406045</v>
      </c>
      <c r="D468" s="330">
        <v>406045</v>
      </c>
      <c r="E468" s="330">
        <v>406045</v>
      </c>
      <c r="F468" s="331" t="s">
        <v>690</v>
      </c>
      <c r="G468" s="331"/>
      <c r="H468" s="331"/>
      <c r="I468" s="331"/>
      <c r="J468" s="331"/>
      <c r="K468" s="331"/>
      <c r="L468" s="331"/>
      <c r="M468" s="331"/>
      <c r="N468" s="132">
        <v>150.86</v>
      </c>
      <c r="O468" s="117" t="s">
        <v>308</v>
      </c>
      <c r="P468" s="133" t="s">
        <v>304</v>
      </c>
      <c r="Q468" s="134">
        <f t="shared" si="14"/>
        <v>165.94600000000003</v>
      </c>
      <c r="R468" s="128">
        <f t="shared" si="15"/>
        <v>173.489</v>
      </c>
    </row>
    <row r="469" spans="1:18" ht="12.75">
      <c r="A469" s="115"/>
      <c r="B469" s="118"/>
      <c r="C469" s="119" t="s">
        <v>175</v>
      </c>
      <c r="D469" s="334" t="s">
        <v>691</v>
      </c>
      <c r="E469" s="334"/>
      <c r="F469" s="334"/>
      <c r="G469" s="334"/>
      <c r="H469" s="334"/>
      <c r="I469" s="334"/>
      <c r="J469" s="334"/>
      <c r="K469" s="334"/>
      <c r="L469" s="334"/>
      <c r="M469" s="334"/>
      <c r="N469" s="123"/>
      <c r="O469" s="114"/>
      <c r="P469" s="130"/>
      <c r="Q469" s="134">
        <f t="shared" si="14"/>
        <v>0</v>
      </c>
      <c r="R469" s="128">
        <f t="shared" si="15"/>
        <v>0</v>
      </c>
    </row>
    <row r="470" spans="1:18" ht="12.75">
      <c r="A470" s="330">
        <v>31570</v>
      </c>
      <c r="B470" s="330">
        <v>31570</v>
      </c>
      <c r="C470" s="330">
        <v>31570</v>
      </c>
      <c r="D470" s="330">
        <v>31570</v>
      </c>
      <c r="E470" s="330">
        <v>31570</v>
      </c>
      <c r="F470" s="331" t="s">
        <v>692</v>
      </c>
      <c r="G470" s="331"/>
      <c r="H470" s="331"/>
      <c r="I470" s="331"/>
      <c r="J470" s="331"/>
      <c r="K470" s="331"/>
      <c r="L470" s="331"/>
      <c r="M470" s="331"/>
      <c r="N470" s="132">
        <v>152.84</v>
      </c>
      <c r="O470" s="117" t="s">
        <v>308</v>
      </c>
      <c r="P470" s="133" t="s">
        <v>304</v>
      </c>
      <c r="Q470" s="134">
        <f t="shared" si="14"/>
        <v>168.12400000000002</v>
      </c>
      <c r="R470" s="128">
        <f t="shared" si="15"/>
        <v>175.766</v>
      </c>
    </row>
    <row r="471" spans="1:18" ht="12.75">
      <c r="A471" s="115"/>
      <c r="B471" s="118"/>
      <c r="C471" s="119" t="s">
        <v>175</v>
      </c>
      <c r="D471" s="334" t="s">
        <v>270</v>
      </c>
      <c r="E471" s="334"/>
      <c r="F471" s="334"/>
      <c r="G471" s="334"/>
      <c r="H471" s="334"/>
      <c r="I471" s="334"/>
      <c r="J471" s="334"/>
      <c r="K471" s="334"/>
      <c r="L471" s="334"/>
      <c r="M471" s="334"/>
      <c r="N471" s="123"/>
      <c r="O471" s="114"/>
      <c r="P471" s="130"/>
      <c r="Q471" s="134">
        <f t="shared" si="14"/>
        <v>0</v>
      </c>
      <c r="R471" s="128">
        <f t="shared" si="15"/>
        <v>0</v>
      </c>
    </row>
    <row r="472" spans="1:18" ht="12.75">
      <c r="A472" s="330">
        <v>33724</v>
      </c>
      <c r="B472" s="330">
        <v>33724</v>
      </c>
      <c r="C472" s="330">
        <v>33724</v>
      </c>
      <c r="D472" s="330">
        <v>33724</v>
      </c>
      <c r="E472" s="330">
        <v>33724</v>
      </c>
      <c r="F472" s="331" t="s">
        <v>693</v>
      </c>
      <c r="G472" s="331"/>
      <c r="H472" s="331"/>
      <c r="I472" s="331"/>
      <c r="J472" s="331"/>
      <c r="K472" s="331"/>
      <c r="L472" s="331"/>
      <c r="M472" s="331"/>
      <c r="N472" s="132">
        <v>155.39</v>
      </c>
      <c r="O472" s="117" t="s">
        <v>308</v>
      </c>
      <c r="P472" s="133" t="s">
        <v>304</v>
      </c>
      <c r="Q472" s="134">
        <f t="shared" si="14"/>
        <v>170.929</v>
      </c>
      <c r="R472" s="128">
        <f t="shared" si="15"/>
        <v>178.69849999999997</v>
      </c>
    </row>
    <row r="473" spans="1:18" ht="12.75">
      <c r="A473" s="330">
        <v>33723</v>
      </c>
      <c r="B473" s="330">
        <v>33723</v>
      </c>
      <c r="C473" s="330">
        <v>33723</v>
      </c>
      <c r="D473" s="330">
        <v>33723</v>
      </c>
      <c r="E473" s="330">
        <v>33723</v>
      </c>
      <c r="F473" s="331" t="s">
        <v>322</v>
      </c>
      <c r="G473" s="331"/>
      <c r="H473" s="331"/>
      <c r="I473" s="331"/>
      <c r="J473" s="331"/>
      <c r="K473" s="331"/>
      <c r="L473" s="331"/>
      <c r="M473" s="331"/>
      <c r="N473" s="132">
        <v>155.39</v>
      </c>
      <c r="O473" s="117" t="s">
        <v>304</v>
      </c>
      <c r="P473" s="133" t="s">
        <v>304</v>
      </c>
      <c r="Q473" s="134">
        <f t="shared" si="14"/>
        <v>170.929</v>
      </c>
      <c r="R473" s="128">
        <f t="shared" si="15"/>
        <v>178.69849999999997</v>
      </c>
    </row>
    <row r="474" spans="1:18" ht="12.75">
      <c r="A474" s="330">
        <v>33804</v>
      </c>
      <c r="B474" s="330">
        <v>33804</v>
      </c>
      <c r="C474" s="330">
        <v>33804</v>
      </c>
      <c r="D474" s="330">
        <v>33804</v>
      </c>
      <c r="E474" s="330">
        <v>33804</v>
      </c>
      <c r="F474" s="331" t="s">
        <v>323</v>
      </c>
      <c r="G474" s="331"/>
      <c r="H474" s="331"/>
      <c r="I474" s="331"/>
      <c r="J474" s="331"/>
      <c r="K474" s="331"/>
      <c r="L474" s="331"/>
      <c r="M474" s="331"/>
      <c r="N474" s="132">
        <v>188.43</v>
      </c>
      <c r="O474" s="117" t="s">
        <v>308</v>
      </c>
      <c r="P474" s="133" t="s">
        <v>304</v>
      </c>
      <c r="Q474" s="134">
        <f t="shared" si="14"/>
        <v>207.27300000000002</v>
      </c>
      <c r="R474" s="128">
        <f t="shared" si="15"/>
        <v>216.6945</v>
      </c>
    </row>
    <row r="475" spans="1:18" ht="12.75">
      <c r="A475" s="330">
        <v>33638</v>
      </c>
      <c r="B475" s="330">
        <v>33638</v>
      </c>
      <c r="C475" s="330">
        <v>33638</v>
      </c>
      <c r="D475" s="330">
        <v>33638</v>
      </c>
      <c r="E475" s="330">
        <v>33638</v>
      </c>
      <c r="F475" s="331" t="s">
        <v>324</v>
      </c>
      <c r="G475" s="331"/>
      <c r="H475" s="331"/>
      <c r="I475" s="331"/>
      <c r="J475" s="331"/>
      <c r="K475" s="331"/>
      <c r="L475" s="331"/>
      <c r="M475" s="331"/>
      <c r="N475" s="132">
        <v>229.16</v>
      </c>
      <c r="O475" s="117" t="s">
        <v>304</v>
      </c>
      <c r="P475" s="133" t="s">
        <v>304</v>
      </c>
      <c r="Q475" s="134">
        <f t="shared" si="14"/>
        <v>252.07600000000002</v>
      </c>
      <c r="R475" s="128">
        <f t="shared" si="15"/>
        <v>263.534</v>
      </c>
    </row>
    <row r="476" spans="1:18" ht="12.75">
      <c r="A476" s="330">
        <v>147378</v>
      </c>
      <c r="B476" s="330">
        <v>147378</v>
      </c>
      <c r="C476" s="330">
        <v>147378</v>
      </c>
      <c r="D476" s="330">
        <v>147378</v>
      </c>
      <c r="E476" s="330">
        <v>147378</v>
      </c>
      <c r="F476" s="331" t="s">
        <v>694</v>
      </c>
      <c r="G476" s="331"/>
      <c r="H476" s="331"/>
      <c r="I476" s="331"/>
      <c r="J476" s="331"/>
      <c r="K476" s="331"/>
      <c r="L476" s="331"/>
      <c r="M476" s="331"/>
      <c r="N476" s="132">
        <v>391.47</v>
      </c>
      <c r="O476" s="117" t="s">
        <v>308</v>
      </c>
      <c r="P476" s="133" t="s">
        <v>304</v>
      </c>
      <c r="Q476" s="134">
        <f t="shared" si="14"/>
        <v>430.6170000000001</v>
      </c>
      <c r="R476" s="128">
        <f t="shared" si="15"/>
        <v>450.1905</v>
      </c>
    </row>
    <row r="477" spans="1:18" ht="12.75">
      <c r="A477" s="115"/>
      <c r="B477" s="118"/>
      <c r="C477" s="119" t="s">
        <v>175</v>
      </c>
      <c r="D477" s="334" t="s">
        <v>271</v>
      </c>
      <c r="E477" s="334"/>
      <c r="F477" s="334"/>
      <c r="G477" s="334"/>
      <c r="H477" s="334"/>
      <c r="I477" s="334"/>
      <c r="J477" s="334"/>
      <c r="K477" s="334"/>
      <c r="L477" s="334"/>
      <c r="M477" s="334"/>
      <c r="N477" s="123"/>
      <c r="O477" s="114"/>
      <c r="P477" s="130"/>
      <c r="Q477" s="134">
        <f t="shared" si="14"/>
        <v>0</v>
      </c>
      <c r="R477" s="128">
        <f t="shared" si="15"/>
        <v>0</v>
      </c>
    </row>
    <row r="478" spans="1:18" ht="12.75">
      <c r="A478" s="330">
        <v>35705</v>
      </c>
      <c r="B478" s="330">
        <v>35705</v>
      </c>
      <c r="C478" s="330">
        <v>35705</v>
      </c>
      <c r="D478" s="330">
        <v>35705</v>
      </c>
      <c r="E478" s="330">
        <v>35705</v>
      </c>
      <c r="F478" s="331" t="s">
        <v>695</v>
      </c>
      <c r="G478" s="331"/>
      <c r="H478" s="331"/>
      <c r="I478" s="331"/>
      <c r="J478" s="331"/>
      <c r="K478" s="331"/>
      <c r="L478" s="331"/>
      <c r="M478" s="331"/>
      <c r="N478" s="132">
        <v>227.14</v>
      </c>
      <c r="O478" s="117" t="s">
        <v>308</v>
      </c>
      <c r="P478" s="133" t="s">
        <v>304</v>
      </c>
      <c r="Q478" s="134">
        <f t="shared" si="14"/>
        <v>249.854</v>
      </c>
      <c r="R478" s="128">
        <f t="shared" si="15"/>
        <v>261.21099999999996</v>
      </c>
    </row>
    <row r="479" spans="1:18" ht="12.75">
      <c r="A479" s="330">
        <v>15329</v>
      </c>
      <c r="B479" s="330">
        <v>15329</v>
      </c>
      <c r="C479" s="330">
        <v>15329</v>
      </c>
      <c r="D479" s="330">
        <v>15329</v>
      </c>
      <c r="E479" s="330">
        <v>15329</v>
      </c>
      <c r="F479" s="331" t="s">
        <v>696</v>
      </c>
      <c r="G479" s="331"/>
      <c r="H479" s="331"/>
      <c r="I479" s="331"/>
      <c r="J479" s="331"/>
      <c r="K479" s="331"/>
      <c r="L479" s="331"/>
      <c r="M479" s="331"/>
      <c r="N479" s="132">
        <v>171.95</v>
      </c>
      <c r="O479" s="117" t="s">
        <v>304</v>
      </c>
      <c r="P479" s="133" t="s">
        <v>304</v>
      </c>
      <c r="Q479" s="134">
        <f t="shared" si="14"/>
        <v>189.145</v>
      </c>
      <c r="R479" s="128">
        <f t="shared" si="15"/>
        <v>197.74249999999998</v>
      </c>
    </row>
    <row r="480" spans="1:18" ht="12.75">
      <c r="A480" s="330">
        <v>15325</v>
      </c>
      <c r="B480" s="330">
        <v>15325</v>
      </c>
      <c r="C480" s="330">
        <v>15325</v>
      </c>
      <c r="D480" s="330">
        <v>15325</v>
      </c>
      <c r="E480" s="330">
        <v>15325</v>
      </c>
      <c r="F480" s="331" t="s">
        <v>272</v>
      </c>
      <c r="G480" s="331"/>
      <c r="H480" s="331"/>
      <c r="I480" s="331"/>
      <c r="J480" s="331"/>
      <c r="K480" s="331"/>
      <c r="L480" s="331"/>
      <c r="M480" s="331"/>
      <c r="N480" s="132">
        <v>171.95</v>
      </c>
      <c r="O480" s="117" t="s">
        <v>304</v>
      </c>
      <c r="P480" s="133" t="s">
        <v>304</v>
      </c>
      <c r="Q480" s="134">
        <f t="shared" si="14"/>
        <v>189.145</v>
      </c>
      <c r="R480" s="128">
        <f t="shared" si="15"/>
        <v>197.74249999999998</v>
      </c>
    </row>
    <row r="481" spans="1:18" ht="12.75">
      <c r="A481" s="330">
        <v>15326</v>
      </c>
      <c r="B481" s="330">
        <v>15326</v>
      </c>
      <c r="C481" s="330">
        <v>15326</v>
      </c>
      <c r="D481" s="330">
        <v>15326</v>
      </c>
      <c r="E481" s="330">
        <v>15326</v>
      </c>
      <c r="F481" s="331" t="s">
        <v>273</v>
      </c>
      <c r="G481" s="331"/>
      <c r="H481" s="331"/>
      <c r="I481" s="331"/>
      <c r="J481" s="331"/>
      <c r="K481" s="331"/>
      <c r="L481" s="331"/>
      <c r="M481" s="331"/>
      <c r="N481" s="132">
        <v>171.95</v>
      </c>
      <c r="O481" s="117" t="s">
        <v>304</v>
      </c>
      <c r="P481" s="133" t="s">
        <v>304</v>
      </c>
      <c r="Q481" s="134">
        <f t="shared" si="14"/>
        <v>189.145</v>
      </c>
      <c r="R481" s="128">
        <f t="shared" si="15"/>
        <v>197.74249999999998</v>
      </c>
    </row>
    <row r="482" spans="1:18" ht="12.75">
      <c r="A482" s="330">
        <v>15327</v>
      </c>
      <c r="B482" s="330">
        <v>15327</v>
      </c>
      <c r="C482" s="330">
        <v>15327</v>
      </c>
      <c r="D482" s="330">
        <v>15327</v>
      </c>
      <c r="E482" s="330">
        <v>15327</v>
      </c>
      <c r="F482" s="331" t="s">
        <v>274</v>
      </c>
      <c r="G482" s="331"/>
      <c r="H482" s="331"/>
      <c r="I482" s="331"/>
      <c r="J482" s="331"/>
      <c r="K482" s="331"/>
      <c r="L482" s="331"/>
      <c r="M482" s="331"/>
      <c r="N482" s="132">
        <v>213.16</v>
      </c>
      <c r="O482" s="117" t="s">
        <v>304</v>
      </c>
      <c r="P482" s="133" t="s">
        <v>304</v>
      </c>
      <c r="Q482" s="134">
        <f t="shared" si="14"/>
        <v>234.47600000000003</v>
      </c>
      <c r="R482" s="128">
        <f t="shared" si="15"/>
        <v>245.134</v>
      </c>
    </row>
    <row r="483" spans="1:18" ht="12.75">
      <c r="A483" s="330">
        <v>15332</v>
      </c>
      <c r="B483" s="330">
        <v>15332</v>
      </c>
      <c r="C483" s="330">
        <v>15332</v>
      </c>
      <c r="D483" s="330">
        <v>15332</v>
      </c>
      <c r="E483" s="330">
        <v>15332</v>
      </c>
      <c r="F483" s="331" t="s">
        <v>697</v>
      </c>
      <c r="G483" s="331"/>
      <c r="H483" s="331"/>
      <c r="I483" s="331"/>
      <c r="J483" s="331"/>
      <c r="K483" s="331"/>
      <c r="L483" s="331"/>
      <c r="M483" s="331"/>
      <c r="N483" s="132">
        <v>213.16</v>
      </c>
      <c r="O483" s="117" t="s">
        <v>304</v>
      </c>
      <c r="P483" s="133" t="s">
        <v>304</v>
      </c>
      <c r="Q483" s="134">
        <f t="shared" si="14"/>
        <v>234.47600000000003</v>
      </c>
      <c r="R483" s="128">
        <f t="shared" si="15"/>
        <v>245.134</v>
      </c>
    </row>
    <row r="484" spans="1:18" ht="12.75">
      <c r="A484" s="115"/>
      <c r="B484" s="118"/>
      <c r="C484" s="119" t="s">
        <v>175</v>
      </c>
      <c r="D484" s="334" t="s">
        <v>275</v>
      </c>
      <c r="E484" s="334"/>
      <c r="F484" s="334"/>
      <c r="G484" s="334"/>
      <c r="H484" s="334"/>
      <c r="I484" s="334"/>
      <c r="J484" s="334"/>
      <c r="K484" s="334"/>
      <c r="L484" s="334"/>
      <c r="M484" s="334"/>
      <c r="N484" s="123"/>
      <c r="O484" s="114"/>
      <c r="P484" s="130"/>
      <c r="Q484" s="134">
        <f t="shared" si="14"/>
        <v>0</v>
      </c>
      <c r="R484" s="128">
        <f t="shared" si="15"/>
        <v>0</v>
      </c>
    </row>
    <row r="485" spans="1:18" ht="12.75">
      <c r="A485" s="330">
        <v>15340</v>
      </c>
      <c r="B485" s="330">
        <v>15340</v>
      </c>
      <c r="C485" s="330">
        <v>15340</v>
      </c>
      <c r="D485" s="330">
        <v>15340</v>
      </c>
      <c r="E485" s="330">
        <v>15340</v>
      </c>
      <c r="F485" s="331" t="s">
        <v>698</v>
      </c>
      <c r="G485" s="331"/>
      <c r="H485" s="331"/>
      <c r="I485" s="331"/>
      <c r="J485" s="331"/>
      <c r="K485" s="331"/>
      <c r="L485" s="331"/>
      <c r="M485" s="331"/>
      <c r="N485" s="132">
        <v>235.18</v>
      </c>
      <c r="O485" s="117" t="s">
        <v>308</v>
      </c>
      <c r="P485" s="133" t="s">
        <v>304</v>
      </c>
      <c r="Q485" s="134">
        <f t="shared" si="14"/>
        <v>258.69800000000004</v>
      </c>
      <c r="R485" s="128">
        <f t="shared" si="15"/>
        <v>270.457</v>
      </c>
    </row>
    <row r="486" spans="1:18" ht="12.75">
      <c r="A486" s="330">
        <v>36546</v>
      </c>
      <c r="B486" s="330">
        <v>36546</v>
      </c>
      <c r="C486" s="330">
        <v>36546</v>
      </c>
      <c r="D486" s="330">
        <v>36546</v>
      </c>
      <c r="E486" s="330">
        <v>36546</v>
      </c>
      <c r="F486" s="331" t="s">
        <v>699</v>
      </c>
      <c r="G486" s="331"/>
      <c r="H486" s="331"/>
      <c r="I486" s="331"/>
      <c r="J486" s="331"/>
      <c r="K486" s="331"/>
      <c r="L486" s="331"/>
      <c r="M486" s="331"/>
      <c r="N486" s="132">
        <v>248.69</v>
      </c>
      <c r="O486" s="117" t="s">
        <v>308</v>
      </c>
      <c r="P486" s="133" t="s">
        <v>339</v>
      </c>
      <c r="Q486" s="134">
        <f t="shared" si="14"/>
        <v>273.559</v>
      </c>
      <c r="R486" s="128">
        <f t="shared" si="15"/>
        <v>285.9935</v>
      </c>
    </row>
    <row r="487" spans="1:18" ht="12.75">
      <c r="A487" s="115"/>
      <c r="B487" s="118"/>
      <c r="C487" s="119" t="s">
        <v>175</v>
      </c>
      <c r="D487" s="334" t="s">
        <v>700</v>
      </c>
      <c r="E487" s="334"/>
      <c r="F487" s="334"/>
      <c r="G487" s="334"/>
      <c r="H487" s="334"/>
      <c r="I487" s="334"/>
      <c r="J487" s="334"/>
      <c r="K487" s="334"/>
      <c r="L487" s="334"/>
      <c r="M487" s="334"/>
      <c r="N487" s="123"/>
      <c r="O487" s="114"/>
      <c r="P487" s="130"/>
      <c r="Q487" s="134">
        <f t="shared" si="14"/>
        <v>0</v>
      </c>
      <c r="R487" s="128">
        <f t="shared" si="15"/>
        <v>0</v>
      </c>
    </row>
    <row r="488" spans="1:18" ht="12.75">
      <c r="A488" s="330">
        <v>33915</v>
      </c>
      <c r="B488" s="330">
        <v>33915</v>
      </c>
      <c r="C488" s="330">
        <v>33915</v>
      </c>
      <c r="D488" s="330">
        <v>33915</v>
      </c>
      <c r="E488" s="330">
        <v>33915</v>
      </c>
      <c r="F488" s="331" t="s">
        <v>701</v>
      </c>
      <c r="G488" s="331"/>
      <c r="H488" s="331"/>
      <c r="I488" s="331"/>
      <c r="J488" s="331"/>
      <c r="K488" s="331"/>
      <c r="L488" s="331"/>
      <c r="M488" s="331"/>
      <c r="N488" s="132">
        <v>247.14</v>
      </c>
      <c r="O488" s="117" t="s">
        <v>308</v>
      </c>
      <c r="P488" s="133" t="s">
        <v>339</v>
      </c>
      <c r="Q488" s="134">
        <f t="shared" si="14"/>
        <v>271.854</v>
      </c>
      <c r="R488" s="128">
        <f t="shared" si="15"/>
        <v>284.21099999999996</v>
      </c>
    </row>
    <row r="489" spans="1:18" ht="12.75">
      <c r="A489" s="115"/>
      <c r="B489" s="118"/>
      <c r="C489" s="119" t="s">
        <v>175</v>
      </c>
      <c r="D489" s="334" t="s">
        <v>702</v>
      </c>
      <c r="E489" s="334"/>
      <c r="F489" s="334"/>
      <c r="G489" s="334"/>
      <c r="H489" s="334"/>
      <c r="I489" s="334"/>
      <c r="J489" s="334"/>
      <c r="K489" s="334"/>
      <c r="L489" s="334"/>
      <c r="M489" s="334"/>
      <c r="N489" s="123"/>
      <c r="O489" s="114"/>
      <c r="P489" s="130"/>
      <c r="Q489" s="134">
        <f t="shared" si="14"/>
        <v>0</v>
      </c>
      <c r="R489" s="128">
        <f t="shared" si="15"/>
        <v>0</v>
      </c>
    </row>
    <row r="490" spans="1:18" ht="12.75">
      <c r="A490" s="330">
        <v>52675</v>
      </c>
      <c r="B490" s="330">
        <v>52675</v>
      </c>
      <c r="C490" s="330">
        <v>52675</v>
      </c>
      <c r="D490" s="330">
        <v>52675</v>
      </c>
      <c r="E490" s="330">
        <v>52675</v>
      </c>
      <c r="F490" s="331" t="s">
        <v>703</v>
      </c>
      <c r="G490" s="331"/>
      <c r="H490" s="331"/>
      <c r="I490" s="331"/>
      <c r="J490" s="331"/>
      <c r="K490" s="331"/>
      <c r="L490" s="331"/>
      <c r="M490" s="331"/>
      <c r="N490" s="132">
        <v>393.75</v>
      </c>
      <c r="O490" s="117" t="s">
        <v>308</v>
      </c>
      <c r="P490" s="133" t="s">
        <v>304</v>
      </c>
      <c r="Q490" s="134">
        <f t="shared" si="14"/>
        <v>433.12500000000006</v>
      </c>
      <c r="R490" s="128">
        <f t="shared" si="15"/>
        <v>452.81249999999994</v>
      </c>
    </row>
    <row r="491" spans="1:18" ht="12.75">
      <c r="A491" s="115"/>
      <c r="B491" s="118"/>
      <c r="C491" s="119" t="s">
        <v>175</v>
      </c>
      <c r="D491" s="334" t="s">
        <v>704</v>
      </c>
      <c r="E491" s="334"/>
      <c r="F491" s="334"/>
      <c r="G491" s="334"/>
      <c r="H491" s="334"/>
      <c r="I491" s="334"/>
      <c r="J491" s="334"/>
      <c r="K491" s="334"/>
      <c r="L491" s="334"/>
      <c r="M491" s="334"/>
      <c r="N491" s="123"/>
      <c r="O491" s="114"/>
      <c r="P491" s="130"/>
      <c r="Q491" s="134">
        <f t="shared" si="14"/>
        <v>0</v>
      </c>
      <c r="R491" s="128">
        <f t="shared" si="15"/>
        <v>0</v>
      </c>
    </row>
    <row r="492" spans="1:18" ht="12.75">
      <c r="A492" s="330">
        <v>37480</v>
      </c>
      <c r="B492" s="330">
        <v>37480</v>
      </c>
      <c r="C492" s="330">
        <v>37480</v>
      </c>
      <c r="D492" s="330">
        <v>37480</v>
      </c>
      <c r="E492" s="330">
        <v>37480</v>
      </c>
      <c r="F492" s="331" t="s">
        <v>705</v>
      </c>
      <c r="G492" s="331"/>
      <c r="H492" s="331"/>
      <c r="I492" s="331"/>
      <c r="J492" s="331"/>
      <c r="K492" s="331"/>
      <c r="L492" s="331"/>
      <c r="M492" s="331"/>
      <c r="N492" s="132">
        <v>957.04</v>
      </c>
      <c r="O492" s="117" t="s">
        <v>308</v>
      </c>
      <c r="P492" s="133" t="s">
        <v>304</v>
      </c>
      <c r="Q492" s="134">
        <f t="shared" si="14"/>
        <v>1052.7440000000001</v>
      </c>
      <c r="R492" s="128">
        <f t="shared" si="15"/>
        <v>1100.5959999999998</v>
      </c>
    </row>
    <row r="493" spans="1:18" ht="15">
      <c r="A493" s="115"/>
      <c r="B493" s="116" t="s">
        <v>175</v>
      </c>
      <c r="C493" s="335" t="s">
        <v>276</v>
      </c>
      <c r="D493" s="335"/>
      <c r="E493" s="335"/>
      <c r="F493" s="335"/>
      <c r="G493" s="335"/>
      <c r="H493" s="335"/>
      <c r="I493" s="335"/>
      <c r="J493" s="335"/>
      <c r="K493" s="335"/>
      <c r="L493" s="335"/>
      <c r="M493" s="335"/>
      <c r="N493" s="122"/>
      <c r="O493" s="114"/>
      <c r="P493" s="130"/>
      <c r="Q493" s="134">
        <f t="shared" si="14"/>
        <v>0</v>
      </c>
      <c r="R493" s="128">
        <f t="shared" si="15"/>
        <v>0</v>
      </c>
    </row>
    <row r="494" spans="1:18" ht="12.75">
      <c r="A494" s="115"/>
      <c r="B494" s="118"/>
      <c r="C494" s="119" t="s">
        <v>175</v>
      </c>
      <c r="D494" s="334" t="s">
        <v>706</v>
      </c>
      <c r="E494" s="334"/>
      <c r="F494" s="334"/>
      <c r="G494" s="334"/>
      <c r="H494" s="334"/>
      <c r="I494" s="334"/>
      <c r="J494" s="334"/>
      <c r="K494" s="334"/>
      <c r="L494" s="334"/>
      <c r="M494" s="334"/>
      <c r="N494" s="123"/>
      <c r="O494" s="114"/>
      <c r="P494" s="130"/>
      <c r="Q494" s="134">
        <f t="shared" si="14"/>
        <v>0</v>
      </c>
      <c r="R494" s="128">
        <f t="shared" si="15"/>
        <v>0</v>
      </c>
    </row>
    <row r="495" spans="1:18" ht="12.75">
      <c r="A495" s="330">
        <v>635088</v>
      </c>
      <c r="B495" s="330">
        <v>635088</v>
      </c>
      <c r="C495" s="330">
        <v>635088</v>
      </c>
      <c r="D495" s="330">
        <v>635088</v>
      </c>
      <c r="E495" s="330">
        <v>635088</v>
      </c>
      <c r="F495" s="331" t="s">
        <v>707</v>
      </c>
      <c r="G495" s="331"/>
      <c r="H495" s="331"/>
      <c r="I495" s="331"/>
      <c r="J495" s="331"/>
      <c r="K495" s="331"/>
      <c r="L495" s="331"/>
      <c r="M495" s="331"/>
      <c r="N495" s="132">
        <v>204.29</v>
      </c>
      <c r="O495" s="117" t="s">
        <v>308</v>
      </c>
      <c r="P495" s="133" t="s">
        <v>304</v>
      </c>
      <c r="Q495" s="134">
        <f t="shared" si="14"/>
        <v>224.71900000000002</v>
      </c>
      <c r="R495" s="128">
        <f t="shared" si="15"/>
        <v>234.93349999999998</v>
      </c>
    </row>
    <row r="496" spans="1:18" ht="12.75">
      <c r="A496" s="115"/>
      <c r="B496" s="118"/>
      <c r="C496" s="119" t="s">
        <v>175</v>
      </c>
      <c r="D496" s="334" t="s">
        <v>708</v>
      </c>
      <c r="E496" s="334"/>
      <c r="F496" s="334"/>
      <c r="G496" s="334"/>
      <c r="H496" s="334"/>
      <c r="I496" s="334"/>
      <c r="J496" s="334"/>
      <c r="K496" s="334"/>
      <c r="L496" s="334"/>
      <c r="M496" s="334"/>
      <c r="N496" s="123"/>
      <c r="O496" s="114"/>
      <c r="P496" s="130"/>
      <c r="Q496" s="134">
        <f t="shared" si="14"/>
        <v>0</v>
      </c>
      <c r="R496" s="128">
        <f t="shared" si="15"/>
        <v>0</v>
      </c>
    </row>
    <row r="497" spans="1:18" ht="12.75">
      <c r="A497" s="330">
        <v>32385</v>
      </c>
      <c r="B497" s="330">
        <v>32385</v>
      </c>
      <c r="C497" s="330">
        <v>32385</v>
      </c>
      <c r="D497" s="330">
        <v>32385</v>
      </c>
      <c r="E497" s="330">
        <v>32385</v>
      </c>
      <c r="F497" s="331" t="s">
        <v>709</v>
      </c>
      <c r="G497" s="331"/>
      <c r="H497" s="331"/>
      <c r="I497" s="331"/>
      <c r="J497" s="331"/>
      <c r="K497" s="331"/>
      <c r="L497" s="331"/>
      <c r="M497" s="331"/>
      <c r="N497" s="132">
        <v>186.45</v>
      </c>
      <c r="O497" s="117" t="s">
        <v>308</v>
      </c>
      <c r="P497" s="133" t="s">
        <v>304</v>
      </c>
      <c r="Q497" s="134">
        <f t="shared" si="14"/>
        <v>205.095</v>
      </c>
      <c r="R497" s="128">
        <f t="shared" si="15"/>
        <v>214.41749999999996</v>
      </c>
    </row>
    <row r="498" spans="1:18" ht="12.75">
      <c r="A498" s="330">
        <v>316441</v>
      </c>
      <c r="B498" s="330">
        <v>316441</v>
      </c>
      <c r="C498" s="330">
        <v>316441</v>
      </c>
      <c r="D498" s="330">
        <v>316441</v>
      </c>
      <c r="E498" s="330">
        <v>316441</v>
      </c>
      <c r="F498" s="331" t="s">
        <v>710</v>
      </c>
      <c r="G498" s="331"/>
      <c r="H498" s="331"/>
      <c r="I498" s="331"/>
      <c r="J498" s="331"/>
      <c r="K498" s="331"/>
      <c r="L498" s="331"/>
      <c r="M498" s="331"/>
      <c r="N498" s="132">
        <v>186.45</v>
      </c>
      <c r="O498" s="117" t="s">
        <v>308</v>
      </c>
      <c r="P498" s="133" t="s">
        <v>304</v>
      </c>
      <c r="Q498" s="134">
        <f t="shared" si="14"/>
        <v>205.095</v>
      </c>
      <c r="R498" s="128">
        <f t="shared" si="15"/>
        <v>214.41749999999996</v>
      </c>
    </row>
    <row r="499" spans="1:18" ht="12.75">
      <c r="A499" s="115"/>
      <c r="B499" s="118"/>
      <c r="C499" s="119" t="s">
        <v>175</v>
      </c>
      <c r="D499" s="334" t="s">
        <v>277</v>
      </c>
      <c r="E499" s="334"/>
      <c r="F499" s="334"/>
      <c r="G499" s="334"/>
      <c r="H499" s="334"/>
      <c r="I499" s="334"/>
      <c r="J499" s="334"/>
      <c r="K499" s="334"/>
      <c r="L499" s="334"/>
      <c r="M499" s="334"/>
      <c r="N499" s="123"/>
      <c r="O499" s="114"/>
      <c r="P499" s="130"/>
      <c r="Q499" s="134">
        <f t="shared" si="14"/>
        <v>0</v>
      </c>
      <c r="R499" s="128">
        <f t="shared" si="15"/>
        <v>0</v>
      </c>
    </row>
    <row r="500" spans="1:18" ht="12.75">
      <c r="A500" s="330">
        <v>15365</v>
      </c>
      <c r="B500" s="330">
        <v>15365</v>
      </c>
      <c r="C500" s="330">
        <v>15365</v>
      </c>
      <c r="D500" s="330">
        <v>15365</v>
      </c>
      <c r="E500" s="330">
        <v>15365</v>
      </c>
      <c r="F500" s="331" t="s">
        <v>711</v>
      </c>
      <c r="G500" s="331"/>
      <c r="H500" s="331"/>
      <c r="I500" s="331"/>
      <c r="J500" s="331"/>
      <c r="K500" s="331"/>
      <c r="L500" s="331"/>
      <c r="M500" s="331"/>
      <c r="N500" s="132">
        <v>222.04</v>
      </c>
      <c r="O500" s="117" t="s">
        <v>308</v>
      </c>
      <c r="P500" s="133" t="s">
        <v>304</v>
      </c>
      <c r="Q500" s="134">
        <f t="shared" si="14"/>
        <v>244.244</v>
      </c>
      <c r="R500" s="128">
        <f t="shared" si="15"/>
        <v>255.34599999999998</v>
      </c>
    </row>
    <row r="501" spans="1:18" ht="12.75">
      <c r="A501" s="330">
        <v>15371</v>
      </c>
      <c r="B501" s="330">
        <v>15371</v>
      </c>
      <c r="C501" s="330">
        <v>15371</v>
      </c>
      <c r="D501" s="330">
        <v>15371</v>
      </c>
      <c r="E501" s="330">
        <v>15371</v>
      </c>
      <c r="F501" s="331" t="s">
        <v>325</v>
      </c>
      <c r="G501" s="331"/>
      <c r="H501" s="331"/>
      <c r="I501" s="331"/>
      <c r="J501" s="331"/>
      <c r="K501" s="331"/>
      <c r="L501" s="331"/>
      <c r="M501" s="331"/>
      <c r="N501" s="132">
        <v>280.88</v>
      </c>
      <c r="O501" s="117" t="s">
        <v>308</v>
      </c>
      <c r="P501" s="133" t="s">
        <v>304</v>
      </c>
      <c r="Q501" s="134">
        <f t="shared" si="14"/>
        <v>308.968</v>
      </c>
      <c r="R501" s="128">
        <f t="shared" si="15"/>
        <v>323.01199999999994</v>
      </c>
    </row>
    <row r="502" spans="1:18" ht="12.75">
      <c r="A502" s="330">
        <v>15368</v>
      </c>
      <c r="B502" s="330">
        <v>15368</v>
      </c>
      <c r="C502" s="330">
        <v>15368</v>
      </c>
      <c r="D502" s="330">
        <v>15368</v>
      </c>
      <c r="E502" s="330">
        <v>15368</v>
      </c>
      <c r="F502" s="331" t="s">
        <v>278</v>
      </c>
      <c r="G502" s="331"/>
      <c r="H502" s="331"/>
      <c r="I502" s="331"/>
      <c r="J502" s="331"/>
      <c r="K502" s="331"/>
      <c r="L502" s="331"/>
      <c r="M502" s="331"/>
      <c r="N502" s="132">
        <v>280.88</v>
      </c>
      <c r="O502" s="117" t="s">
        <v>308</v>
      </c>
      <c r="P502" s="133" t="s">
        <v>304</v>
      </c>
      <c r="Q502" s="134">
        <f t="shared" si="14"/>
        <v>308.968</v>
      </c>
      <c r="R502" s="128">
        <f t="shared" si="15"/>
        <v>323.01199999999994</v>
      </c>
    </row>
    <row r="503" spans="1:18" ht="12.75">
      <c r="A503" s="330">
        <v>15369</v>
      </c>
      <c r="B503" s="330">
        <v>15369</v>
      </c>
      <c r="C503" s="330">
        <v>15369</v>
      </c>
      <c r="D503" s="330">
        <v>15369</v>
      </c>
      <c r="E503" s="330">
        <v>15369</v>
      </c>
      <c r="F503" s="331" t="s">
        <v>712</v>
      </c>
      <c r="G503" s="331"/>
      <c r="H503" s="331"/>
      <c r="I503" s="331"/>
      <c r="J503" s="331"/>
      <c r="K503" s="331"/>
      <c r="L503" s="331"/>
      <c r="M503" s="331"/>
      <c r="N503" s="132">
        <v>280.88</v>
      </c>
      <c r="O503" s="117" t="s">
        <v>308</v>
      </c>
      <c r="P503" s="133" t="s">
        <v>304</v>
      </c>
      <c r="Q503" s="134">
        <f t="shared" si="14"/>
        <v>308.968</v>
      </c>
      <c r="R503" s="128">
        <f t="shared" si="15"/>
        <v>323.01199999999994</v>
      </c>
    </row>
    <row r="504" spans="1:18" ht="12.75">
      <c r="A504" s="115"/>
      <c r="B504" s="118"/>
      <c r="C504" s="119" t="s">
        <v>175</v>
      </c>
      <c r="D504" s="334" t="s">
        <v>713</v>
      </c>
      <c r="E504" s="334"/>
      <c r="F504" s="334"/>
      <c r="G504" s="334"/>
      <c r="H504" s="334"/>
      <c r="I504" s="334"/>
      <c r="J504" s="334"/>
      <c r="K504" s="334"/>
      <c r="L504" s="334"/>
      <c r="M504" s="334"/>
      <c r="N504" s="123"/>
      <c r="O504" s="114"/>
      <c r="P504" s="130"/>
      <c r="Q504" s="134">
        <f t="shared" si="14"/>
        <v>0</v>
      </c>
      <c r="R504" s="128">
        <f t="shared" si="15"/>
        <v>0</v>
      </c>
    </row>
    <row r="505" spans="1:18" ht="12.75">
      <c r="A505" s="330">
        <v>15372</v>
      </c>
      <c r="B505" s="330">
        <v>15372</v>
      </c>
      <c r="C505" s="330">
        <v>15372</v>
      </c>
      <c r="D505" s="330">
        <v>15372</v>
      </c>
      <c r="E505" s="330">
        <v>15372</v>
      </c>
      <c r="F505" s="331" t="s">
        <v>714</v>
      </c>
      <c r="G505" s="331"/>
      <c r="H505" s="331"/>
      <c r="I505" s="331"/>
      <c r="J505" s="331"/>
      <c r="K505" s="331"/>
      <c r="L505" s="331"/>
      <c r="M505" s="331"/>
      <c r="N505" s="132">
        <v>267.44</v>
      </c>
      <c r="O505" s="117" t="s">
        <v>308</v>
      </c>
      <c r="P505" s="133" t="s">
        <v>304</v>
      </c>
      <c r="Q505" s="134">
        <f t="shared" si="14"/>
        <v>294.184</v>
      </c>
      <c r="R505" s="128">
        <f t="shared" si="15"/>
        <v>307.556</v>
      </c>
    </row>
    <row r="506" spans="1:18" ht="12.75">
      <c r="A506" s="330">
        <v>15379</v>
      </c>
      <c r="B506" s="330">
        <v>15379</v>
      </c>
      <c r="C506" s="330">
        <v>15379</v>
      </c>
      <c r="D506" s="330">
        <v>15379</v>
      </c>
      <c r="E506" s="330">
        <v>15379</v>
      </c>
      <c r="F506" s="331" t="s">
        <v>715</v>
      </c>
      <c r="G506" s="331"/>
      <c r="H506" s="331"/>
      <c r="I506" s="331"/>
      <c r="J506" s="331"/>
      <c r="K506" s="331"/>
      <c r="L506" s="331"/>
      <c r="M506" s="331"/>
      <c r="N506" s="132">
        <v>338.61</v>
      </c>
      <c r="O506" s="117" t="s">
        <v>308</v>
      </c>
      <c r="P506" s="133" t="s">
        <v>304</v>
      </c>
      <c r="Q506" s="134">
        <f t="shared" si="14"/>
        <v>372.47100000000006</v>
      </c>
      <c r="R506" s="128">
        <f t="shared" si="15"/>
        <v>389.4015</v>
      </c>
    </row>
    <row r="507" spans="1:18" ht="12.75">
      <c r="A507" s="330">
        <v>15376</v>
      </c>
      <c r="B507" s="330">
        <v>15376</v>
      </c>
      <c r="C507" s="330">
        <v>15376</v>
      </c>
      <c r="D507" s="330">
        <v>15376</v>
      </c>
      <c r="E507" s="330">
        <v>15376</v>
      </c>
      <c r="F507" s="331" t="s">
        <v>716</v>
      </c>
      <c r="G507" s="331"/>
      <c r="H507" s="331"/>
      <c r="I507" s="331"/>
      <c r="J507" s="331"/>
      <c r="K507" s="331"/>
      <c r="L507" s="331"/>
      <c r="M507" s="331"/>
      <c r="N507" s="132">
        <v>338.61</v>
      </c>
      <c r="O507" s="117" t="s">
        <v>308</v>
      </c>
      <c r="P507" s="133" t="s">
        <v>304</v>
      </c>
      <c r="Q507" s="134">
        <f t="shared" si="14"/>
        <v>372.47100000000006</v>
      </c>
      <c r="R507" s="128">
        <f t="shared" si="15"/>
        <v>389.4015</v>
      </c>
    </row>
    <row r="508" spans="1:18" ht="15">
      <c r="A508" s="115"/>
      <c r="B508" s="116" t="s">
        <v>175</v>
      </c>
      <c r="C508" s="335" t="s">
        <v>279</v>
      </c>
      <c r="D508" s="335"/>
      <c r="E508" s="335"/>
      <c r="F508" s="335"/>
      <c r="G508" s="335"/>
      <c r="H508" s="335"/>
      <c r="I508" s="335"/>
      <c r="J508" s="335"/>
      <c r="K508" s="335"/>
      <c r="L508" s="335"/>
      <c r="M508" s="335"/>
      <c r="N508" s="122"/>
      <c r="O508" s="114"/>
      <c r="P508" s="130"/>
      <c r="Q508" s="134">
        <f t="shared" si="14"/>
        <v>0</v>
      </c>
      <c r="R508" s="128">
        <f t="shared" si="15"/>
        <v>0</v>
      </c>
    </row>
    <row r="509" spans="1:18" ht="12.75">
      <c r="A509" s="115"/>
      <c r="B509" s="118"/>
      <c r="C509" s="119" t="s">
        <v>175</v>
      </c>
      <c r="D509" s="334" t="s">
        <v>717</v>
      </c>
      <c r="E509" s="334"/>
      <c r="F509" s="334"/>
      <c r="G509" s="334"/>
      <c r="H509" s="334"/>
      <c r="I509" s="334"/>
      <c r="J509" s="334"/>
      <c r="K509" s="334"/>
      <c r="L509" s="334"/>
      <c r="M509" s="334"/>
      <c r="N509" s="123"/>
      <c r="O509" s="114"/>
      <c r="P509" s="130"/>
      <c r="Q509" s="134">
        <f t="shared" si="14"/>
        <v>0</v>
      </c>
      <c r="R509" s="128">
        <f t="shared" si="15"/>
        <v>0</v>
      </c>
    </row>
    <row r="510" spans="1:18" ht="12.75">
      <c r="A510" s="330">
        <v>31296</v>
      </c>
      <c r="B510" s="330">
        <v>31296</v>
      </c>
      <c r="C510" s="330">
        <v>31296</v>
      </c>
      <c r="D510" s="330">
        <v>31296</v>
      </c>
      <c r="E510" s="330">
        <v>31296</v>
      </c>
      <c r="F510" s="331" t="s">
        <v>718</v>
      </c>
      <c r="G510" s="331"/>
      <c r="H510" s="331"/>
      <c r="I510" s="331"/>
      <c r="J510" s="331"/>
      <c r="K510" s="331"/>
      <c r="L510" s="331"/>
      <c r="M510" s="331"/>
      <c r="N510" s="132">
        <v>231.31</v>
      </c>
      <c r="O510" s="117" t="s">
        <v>308</v>
      </c>
      <c r="P510" s="133" t="s">
        <v>304</v>
      </c>
      <c r="Q510" s="134">
        <f t="shared" si="14"/>
        <v>254.44100000000003</v>
      </c>
      <c r="R510" s="128">
        <f t="shared" si="15"/>
        <v>266.00649999999996</v>
      </c>
    </row>
    <row r="511" spans="1:18" ht="12.75">
      <c r="A511" s="115"/>
      <c r="B511" s="118"/>
      <c r="C511" s="119" t="s">
        <v>175</v>
      </c>
      <c r="D511" s="334" t="s">
        <v>719</v>
      </c>
      <c r="E511" s="334"/>
      <c r="F511" s="334"/>
      <c r="G511" s="334"/>
      <c r="H511" s="334"/>
      <c r="I511" s="334"/>
      <c r="J511" s="334"/>
      <c r="K511" s="334"/>
      <c r="L511" s="334"/>
      <c r="M511" s="334"/>
      <c r="N511" s="123"/>
      <c r="O511" s="114"/>
      <c r="P511" s="130"/>
      <c r="Q511" s="134">
        <f t="shared" si="14"/>
        <v>0</v>
      </c>
      <c r="R511" s="128">
        <f t="shared" si="15"/>
        <v>0</v>
      </c>
    </row>
    <row r="512" spans="1:18" ht="12.75">
      <c r="A512" s="330">
        <v>554602</v>
      </c>
      <c r="B512" s="330">
        <v>554602</v>
      </c>
      <c r="C512" s="330">
        <v>554602</v>
      </c>
      <c r="D512" s="330">
        <v>554602</v>
      </c>
      <c r="E512" s="330">
        <v>554602</v>
      </c>
      <c r="F512" s="331" t="s">
        <v>720</v>
      </c>
      <c r="G512" s="331"/>
      <c r="H512" s="331"/>
      <c r="I512" s="331"/>
      <c r="J512" s="331"/>
      <c r="K512" s="331"/>
      <c r="L512" s="331"/>
      <c r="M512" s="331"/>
      <c r="N512" s="132">
        <v>323.06</v>
      </c>
      <c r="O512" s="117" t="s">
        <v>308</v>
      </c>
      <c r="P512" s="133" t="s">
        <v>304</v>
      </c>
      <c r="Q512" s="134">
        <f t="shared" si="14"/>
        <v>355.36600000000004</v>
      </c>
      <c r="R512" s="128">
        <f t="shared" si="15"/>
        <v>371.51899999999995</v>
      </c>
    </row>
    <row r="513" spans="1:18" ht="12.75">
      <c r="A513" s="330">
        <v>7818</v>
      </c>
      <c r="B513" s="330">
        <v>7818</v>
      </c>
      <c r="C513" s="330">
        <v>7818</v>
      </c>
      <c r="D513" s="330">
        <v>7818</v>
      </c>
      <c r="E513" s="330">
        <v>7818</v>
      </c>
      <c r="F513" s="331" t="s">
        <v>721</v>
      </c>
      <c r="G513" s="331"/>
      <c r="H513" s="331"/>
      <c r="I513" s="331"/>
      <c r="J513" s="331"/>
      <c r="K513" s="331"/>
      <c r="L513" s="331"/>
      <c r="M513" s="331"/>
      <c r="N513" s="132">
        <v>311.75</v>
      </c>
      <c r="O513" s="117" t="s">
        <v>308</v>
      </c>
      <c r="P513" s="133" t="s">
        <v>304</v>
      </c>
      <c r="Q513" s="134">
        <f t="shared" si="14"/>
        <v>342.925</v>
      </c>
      <c r="R513" s="128">
        <f t="shared" si="15"/>
        <v>358.5125</v>
      </c>
    </row>
    <row r="514" spans="1:18" ht="12.75">
      <c r="A514" s="115"/>
      <c r="B514" s="118"/>
      <c r="C514" s="119" t="s">
        <v>175</v>
      </c>
      <c r="D514" s="334" t="s">
        <v>280</v>
      </c>
      <c r="E514" s="334"/>
      <c r="F514" s="334"/>
      <c r="G514" s="334"/>
      <c r="H514" s="334"/>
      <c r="I514" s="334"/>
      <c r="J514" s="334"/>
      <c r="K514" s="334"/>
      <c r="L514" s="334"/>
      <c r="M514" s="334"/>
      <c r="N514" s="123"/>
      <c r="O514" s="114"/>
      <c r="P514" s="130"/>
      <c r="Q514" s="134">
        <f t="shared" si="14"/>
        <v>0</v>
      </c>
      <c r="R514" s="128">
        <f t="shared" si="15"/>
        <v>0</v>
      </c>
    </row>
    <row r="515" spans="1:18" ht="12.75">
      <c r="A515" s="330">
        <v>31353</v>
      </c>
      <c r="B515" s="330">
        <v>31353</v>
      </c>
      <c r="C515" s="330">
        <v>31353</v>
      </c>
      <c r="D515" s="330">
        <v>31353</v>
      </c>
      <c r="E515" s="330">
        <v>31353</v>
      </c>
      <c r="F515" s="331" t="s">
        <v>722</v>
      </c>
      <c r="G515" s="331"/>
      <c r="H515" s="331"/>
      <c r="I515" s="331"/>
      <c r="J515" s="331"/>
      <c r="K515" s="331"/>
      <c r="L515" s="331"/>
      <c r="M515" s="331"/>
      <c r="N515" s="132">
        <v>302.82</v>
      </c>
      <c r="O515" s="117" t="s">
        <v>308</v>
      </c>
      <c r="P515" s="133" t="s">
        <v>304</v>
      </c>
      <c r="Q515" s="134">
        <f t="shared" si="14"/>
        <v>333.10200000000003</v>
      </c>
      <c r="R515" s="128">
        <f t="shared" si="15"/>
        <v>348.24299999999994</v>
      </c>
    </row>
    <row r="516" spans="1:18" ht="12.75">
      <c r="A516" s="115"/>
      <c r="B516" s="118"/>
      <c r="C516" s="119" t="s">
        <v>175</v>
      </c>
      <c r="D516" s="334" t="s">
        <v>281</v>
      </c>
      <c r="E516" s="334"/>
      <c r="F516" s="334"/>
      <c r="G516" s="334"/>
      <c r="H516" s="334"/>
      <c r="I516" s="334"/>
      <c r="J516" s="334"/>
      <c r="K516" s="334"/>
      <c r="L516" s="334"/>
      <c r="M516" s="334"/>
      <c r="N516" s="123"/>
      <c r="O516" s="114"/>
      <c r="P516" s="130"/>
      <c r="Q516" s="134">
        <f t="shared" si="14"/>
        <v>0</v>
      </c>
      <c r="R516" s="128">
        <f t="shared" si="15"/>
        <v>0</v>
      </c>
    </row>
    <row r="517" spans="1:18" ht="12.75">
      <c r="A517" s="330">
        <v>15385</v>
      </c>
      <c r="B517" s="330">
        <v>15385</v>
      </c>
      <c r="C517" s="330">
        <v>15385</v>
      </c>
      <c r="D517" s="330">
        <v>15385</v>
      </c>
      <c r="E517" s="330">
        <v>15385</v>
      </c>
      <c r="F517" s="331" t="s">
        <v>326</v>
      </c>
      <c r="G517" s="331"/>
      <c r="H517" s="331"/>
      <c r="I517" s="331"/>
      <c r="J517" s="331"/>
      <c r="K517" s="331"/>
      <c r="L517" s="331"/>
      <c r="M517" s="331"/>
      <c r="N517" s="132">
        <v>273.93</v>
      </c>
      <c r="O517" s="117" t="s">
        <v>304</v>
      </c>
      <c r="P517" s="133" t="s">
        <v>304</v>
      </c>
      <c r="Q517" s="134">
        <f t="shared" si="14"/>
        <v>301.32300000000004</v>
      </c>
      <c r="R517" s="128">
        <f t="shared" si="15"/>
        <v>315.0195</v>
      </c>
    </row>
    <row r="518" spans="1:18" ht="12.75">
      <c r="A518" s="330">
        <v>15391</v>
      </c>
      <c r="B518" s="330">
        <v>15391</v>
      </c>
      <c r="C518" s="330">
        <v>15391</v>
      </c>
      <c r="D518" s="330">
        <v>15391</v>
      </c>
      <c r="E518" s="330">
        <v>15391</v>
      </c>
      <c r="F518" s="331" t="s">
        <v>723</v>
      </c>
      <c r="G518" s="331"/>
      <c r="H518" s="331"/>
      <c r="I518" s="331"/>
      <c r="J518" s="331"/>
      <c r="K518" s="331"/>
      <c r="L518" s="331"/>
      <c r="M518" s="331"/>
      <c r="N518" s="132">
        <v>331.67</v>
      </c>
      <c r="O518" s="117" t="s">
        <v>304</v>
      </c>
      <c r="P518" s="133" t="s">
        <v>304</v>
      </c>
      <c r="Q518" s="134">
        <f t="shared" si="14"/>
        <v>364.83700000000005</v>
      </c>
      <c r="R518" s="128">
        <f t="shared" si="15"/>
        <v>381.4205</v>
      </c>
    </row>
    <row r="519" spans="1:18" ht="12.75">
      <c r="A519" s="115"/>
      <c r="B519" s="118"/>
      <c r="C519" s="119" t="s">
        <v>175</v>
      </c>
      <c r="D519" s="334" t="s">
        <v>724</v>
      </c>
      <c r="E519" s="334"/>
      <c r="F519" s="334"/>
      <c r="G519" s="334"/>
      <c r="H519" s="334"/>
      <c r="I519" s="334"/>
      <c r="J519" s="334"/>
      <c r="K519" s="334"/>
      <c r="L519" s="334"/>
      <c r="M519" s="334"/>
      <c r="N519" s="123"/>
      <c r="O519" s="114"/>
      <c r="P519" s="130"/>
      <c r="Q519" s="134">
        <f t="shared" si="14"/>
        <v>0</v>
      </c>
      <c r="R519" s="128">
        <f t="shared" si="15"/>
        <v>0</v>
      </c>
    </row>
    <row r="520" spans="1:18" ht="12.75">
      <c r="A520" s="330">
        <v>31691</v>
      </c>
      <c r="B520" s="330">
        <v>31691</v>
      </c>
      <c r="C520" s="330">
        <v>31691</v>
      </c>
      <c r="D520" s="330">
        <v>31691</v>
      </c>
      <c r="E520" s="330">
        <v>31691</v>
      </c>
      <c r="F520" s="331" t="s">
        <v>725</v>
      </c>
      <c r="G520" s="331"/>
      <c r="H520" s="331"/>
      <c r="I520" s="331"/>
      <c r="J520" s="331"/>
      <c r="K520" s="331"/>
      <c r="L520" s="331"/>
      <c r="M520" s="331"/>
      <c r="N520" s="132">
        <v>424.18</v>
      </c>
      <c r="O520" s="117" t="s">
        <v>308</v>
      </c>
      <c r="P520" s="133" t="s">
        <v>304</v>
      </c>
      <c r="Q520" s="134">
        <f t="shared" si="14"/>
        <v>466.59800000000007</v>
      </c>
      <c r="R520" s="128">
        <f t="shared" si="15"/>
        <v>487.80699999999996</v>
      </c>
    </row>
    <row r="521" spans="1:18" ht="12.75">
      <c r="A521" s="330">
        <v>31689</v>
      </c>
      <c r="B521" s="330">
        <v>31689</v>
      </c>
      <c r="C521" s="330">
        <v>31689</v>
      </c>
      <c r="D521" s="330">
        <v>31689</v>
      </c>
      <c r="E521" s="330">
        <v>31689</v>
      </c>
      <c r="F521" s="331" t="s">
        <v>726</v>
      </c>
      <c r="G521" s="331"/>
      <c r="H521" s="331"/>
      <c r="I521" s="331"/>
      <c r="J521" s="331"/>
      <c r="K521" s="331"/>
      <c r="L521" s="331"/>
      <c r="M521" s="331"/>
      <c r="N521" s="132">
        <v>339.3</v>
      </c>
      <c r="O521" s="117" t="s">
        <v>308</v>
      </c>
      <c r="P521" s="133" t="s">
        <v>304</v>
      </c>
      <c r="Q521" s="134">
        <f t="shared" si="14"/>
        <v>373.23</v>
      </c>
      <c r="R521" s="128">
        <f t="shared" si="15"/>
        <v>390.195</v>
      </c>
    </row>
    <row r="522" spans="1:18" ht="12.75">
      <c r="A522" s="330">
        <v>15396</v>
      </c>
      <c r="B522" s="330">
        <v>15396</v>
      </c>
      <c r="C522" s="330">
        <v>15396</v>
      </c>
      <c r="D522" s="330">
        <v>15396</v>
      </c>
      <c r="E522" s="330">
        <v>15396</v>
      </c>
      <c r="F522" s="331" t="s">
        <v>727</v>
      </c>
      <c r="G522" s="331"/>
      <c r="H522" s="331"/>
      <c r="I522" s="331"/>
      <c r="J522" s="331"/>
      <c r="K522" s="331"/>
      <c r="L522" s="331"/>
      <c r="M522" s="331"/>
      <c r="N522" s="132">
        <v>320.88</v>
      </c>
      <c r="O522" s="117" t="s">
        <v>304</v>
      </c>
      <c r="P522" s="133" t="s">
        <v>304</v>
      </c>
      <c r="Q522" s="134">
        <f aca="true" t="shared" si="16" ref="Q522:Q585">N522*1.1</f>
        <v>352.968</v>
      </c>
      <c r="R522" s="128">
        <f aca="true" t="shared" si="17" ref="R522:R585">N522*1.15</f>
        <v>369.01199999999994</v>
      </c>
    </row>
    <row r="523" spans="1:18" ht="12.75">
      <c r="A523" s="330">
        <v>91911</v>
      </c>
      <c r="B523" s="330">
        <v>91911</v>
      </c>
      <c r="C523" s="330">
        <v>91911</v>
      </c>
      <c r="D523" s="330">
        <v>91911</v>
      </c>
      <c r="E523" s="330">
        <v>91911</v>
      </c>
      <c r="F523" s="331" t="s">
        <v>728</v>
      </c>
      <c r="G523" s="331"/>
      <c r="H523" s="331"/>
      <c r="I523" s="331"/>
      <c r="J523" s="331"/>
      <c r="K523" s="331"/>
      <c r="L523" s="331"/>
      <c r="M523" s="331"/>
      <c r="N523" s="132">
        <v>320.88</v>
      </c>
      <c r="O523" s="117" t="s">
        <v>308</v>
      </c>
      <c r="P523" s="133" t="s">
        <v>304</v>
      </c>
      <c r="Q523" s="134">
        <f t="shared" si="16"/>
        <v>352.968</v>
      </c>
      <c r="R523" s="128">
        <f t="shared" si="17"/>
        <v>369.01199999999994</v>
      </c>
    </row>
    <row r="524" spans="1:18" ht="12.75">
      <c r="A524" s="330">
        <v>15394</v>
      </c>
      <c r="B524" s="330">
        <v>15394</v>
      </c>
      <c r="C524" s="330">
        <v>15394</v>
      </c>
      <c r="D524" s="330">
        <v>15394</v>
      </c>
      <c r="E524" s="330">
        <v>15394</v>
      </c>
      <c r="F524" s="331" t="s">
        <v>729</v>
      </c>
      <c r="G524" s="331"/>
      <c r="H524" s="331"/>
      <c r="I524" s="331"/>
      <c r="J524" s="331"/>
      <c r="K524" s="331"/>
      <c r="L524" s="331"/>
      <c r="M524" s="331"/>
      <c r="N524" s="132">
        <v>320.88</v>
      </c>
      <c r="O524" s="117" t="s">
        <v>308</v>
      </c>
      <c r="P524" s="133" t="s">
        <v>304</v>
      </c>
      <c r="Q524" s="134">
        <f t="shared" si="16"/>
        <v>352.968</v>
      </c>
      <c r="R524" s="128">
        <f t="shared" si="17"/>
        <v>369.01199999999994</v>
      </c>
    </row>
    <row r="525" spans="1:18" ht="12.75">
      <c r="A525" s="330">
        <v>31690</v>
      </c>
      <c r="B525" s="330">
        <v>31690</v>
      </c>
      <c r="C525" s="330">
        <v>31690</v>
      </c>
      <c r="D525" s="330">
        <v>31690</v>
      </c>
      <c r="E525" s="330">
        <v>31690</v>
      </c>
      <c r="F525" s="331" t="s">
        <v>730</v>
      </c>
      <c r="G525" s="331"/>
      <c r="H525" s="331"/>
      <c r="I525" s="331"/>
      <c r="J525" s="331"/>
      <c r="K525" s="331"/>
      <c r="L525" s="331"/>
      <c r="M525" s="331"/>
      <c r="N525" s="132">
        <v>339.3</v>
      </c>
      <c r="O525" s="117" t="s">
        <v>308</v>
      </c>
      <c r="P525" s="133" t="s">
        <v>304</v>
      </c>
      <c r="Q525" s="134">
        <f t="shared" si="16"/>
        <v>373.23</v>
      </c>
      <c r="R525" s="128">
        <f t="shared" si="17"/>
        <v>390.195</v>
      </c>
    </row>
    <row r="526" spans="1:18" ht="12.75">
      <c r="A526" s="330">
        <v>15397</v>
      </c>
      <c r="B526" s="330">
        <v>15397</v>
      </c>
      <c r="C526" s="330">
        <v>15397</v>
      </c>
      <c r="D526" s="330">
        <v>15397</v>
      </c>
      <c r="E526" s="330">
        <v>15397</v>
      </c>
      <c r="F526" s="331" t="s">
        <v>731</v>
      </c>
      <c r="G526" s="331"/>
      <c r="H526" s="331"/>
      <c r="I526" s="331"/>
      <c r="J526" s="331"/>
      <c r="K526" s="331"/>
      <c r="L526" s="331"/>
      <c r="M526" s="331"/>
      <c r="N526" s="132">
        <v>408.79</v>
      </c>
      <c r="O526" s="117" t="s">
        <v>308</v>
      </c>
      <c r="P526" s="133" t="s">
        <v>304</v>
      </c>
      <c r="Q526" s="134">
        <f t="shared" si="16"/>
        <v>449.66900000000004</v>
      </c>
      <c r="R526" s="128">
        <f t="shared" si="17"/>
        <v>470.1085</v>
      </c>
    </row>
    <row r="527" spans="1:18" ht="12.75">
      <c r="A527" s="115"/>
      <c r="B527" s="118"/>
      <c r="C527" s="119" t="s">
        <v>175</v>
      </c>
      <c r="D527" s="334" t="s">
        <v>732</v>
      </c>
      <c r="E527" s="334"/>
      <c r="F527" s="334"/>
      <c r="G527" s="334"/>
      <c r="H527" s="334"/>
      <c r="I527" s="334"/>
      <c r="J527" s="334"/>
      <c r="K527" s="334"/>
      <c r="L527" s="334"/>
      <c r="M527" s="334"/>
      <c r="N527" s="123"/>
      <c r="O527" s="114"/>
      <c r="P527" s="130"/>
      <c r="Q527" s="134">
        <f t="shared" si="16"/>
        <v>0</v>
      </c>
      <c r="R527" s="128">
        <f t="shared" si="17"/>
        <v>0</v>
      </c>
    </row>
    <row r="528" spans="1:18" ht="12.75">
      <c r="A528" s="330">
        <v>32287</v>
      </c>
      <c r="B528" s="330">
        <v>32287</v>
      </c>
      <c r="C528" s="330">
        <v>32287</v>
      </c>
      <c r="D528" s="330">
        <v>32287</v>
      </c>
      <c r="E528" s="330">
        <v>32287</v>
      </c>
      <c r="F528" s="331" t="s">
        <v>733</v>
      </c>
      <c r="G528" s="331"/>
      <c r="H528" s="331"/>
      <c r="I528" s="331"/>
      <c r="J528" s="331"/>
      <c r="K528" s="331"/>
      <c r="L528" s="331"/>
      <c r="M528" s="331"/>
      <c r="N528" s="132">
        <v>389.48</v>
      </c>
      <c r="O528" s="117" t="s">
        <v>308</v>
      </c>
      <c r="P528" s="133" t="s">
        <v>304</v>
      </c>
      <c r="Q528" s="134">
        <f t="shared" si="16"/>
        <v>428.42800000000005</v>
      </c>
      <c r="R528" s="128">
        <f t="shared" si="17"/>
        <v>447.902</v>
      </c>
    </row>
    <row r="529" spans="1:18" ht="12.75">
      <c r="A529" s="115"/>
      <c r="B529" s="118"/>
      <c r="C529" s="119" t="s">
        <v>175</v>
      </c>
      <c r="D529" s="334" t="s">
        <v>734</v>
      </c>
      <c r="E529" s="334"/>
      <c r="F529" s="334"/>
      <c r="G529" s="334"/>
      <c r="H529" s="334"/>
      <c r="I529" s="334"/>
      <c r="J529" s="334"/>
      <c r="K529" s="334"/>
      <c r="L529" s="334"/>
      <c r="M529" s="334"/>
      <c r="N529" s="123"/>
      <c r="O529" s="114"/>
      <c r="P529" s="130"/>
      <c r="Q529" s="134">
        <f t="shared" si="16"/>
        <v>0</v>
      </c>
      <c r="R529" s="128">
        <f t="shared" si="17"/>
        <v>0</v>
      </c>
    </row>
    <row r="530" spans="1:18" ht="12.75">
      <c r="A530" s="330">
        <v>7112</v>
      </c>
      <c r="B530" s="330">
        <v>7112</v>
      </c>
      <c r="C530" s="330">
        <v>7112</v>
      </c>
      <c r="D530" s="330">
        <v>7112</v>
      </c>
      <c r="E530" s="330">
        <v>7112</v>
      </c>
      <c r="F530" s="331" t="s">
        <v>735</v>
      </c>
      <c r="G530" s="331"/>
      <c r="H530" s="331"/>
      <c r="I530" s="331"/>
      <c r="J530" s="331"/>
      <c r="K530" s="331"/>
      <c r="L530" s="331"/>
      <c r="M530" s="331"/>
      <c r="N530" s="132">
        <v>195.37</v>
      </c>
      <c r="O530" s="117" t="s">
        <v>308</v>
      </c>
      <c r="P530" s="133" t="s">
        <v>304</v>
      </c>
      <c r="Q530" s="134">
        <f t="shared" si="16"/>
        <v>214.907</v>
      </c>
      <c r="R530" s="128">
        <f t="shared" si="17"/>
        <v>224.6755</v>
      </c>
    </row>
    <row r="531" spans="1:18" ht="15">
      <c r="A531" s="115"/>
      <c r="B531" s="116" t="s">
        <v>175</v>
      </c>
      <c r="C531" s="335" t="s">
        <v>282</v>
      </c>
      <c r="D531" s="335"/>
      <c r="E531" s="335"/>
      <c r="F531" s="335"/>
      <c r="G531" s="335"/>
      <c r="H531" s="335"/>
      <c r="I531" s="335"/>
      <c r="J531" s="335"/>
      <c r="K531" s="335"/>
      <c r="L531" s="335"/>
      <c r="M531" s="335"/>
      <c r="N531" s="122"/>
      <c r="O531" s="114"/>
      <c r="P531" s="130"/>
      <c r="Q531" s="134">
        <f t="shared" si="16"/>
        <v>0</v>
      </c>
      <c r="R531" s="128">
        <f t="shared" si="17"/>
        <v>0</v>
      </c>
    </row>
    <row r="532" spans="1:18" ht="12.75">
      <c r="A532" s="115"/>
      <c r="B532" s="118"/>
      <c r="C532" s="119" t="s">
        <v>175</v>
      </c>
      <c r="D532" s="334" t="s">
        <v>736</v>
      </c>
      <c r="E532" s="334"/>
      <c r="F532" s="334"/>
      <c r="G532" s="334"/>
      <c r="H532" s="334"/>
      <c r="I532" s="334"/>
      <c r="J532" s="334"/>
      <c r="K532" s="334"/>
      <c r="L532" s="334"/>
      <c r="M532" s="334"/>
      <c r="N532" s="123"/>
      <c r="O532" s="114"/>
      <c r="P532" s="130"/>
      <c r="Q532" s="134">
        <f t="shared" si="16"/>
        <v>0</v>
      </c>
      <c r="R532" s="128">
        <f t="shared" si="17"/>
        <v>0</v>
      </c>
    </row>
    <row r="533" spans="1:18" ht="12.75">
      <c r="A533" s="330">
        <v>309280</v>
      </c>
      <c r="B533" s="330">
        <v>309280</v>
      </c>
      <c r="C533" s="330">
        <v>309280</v>
      </c>
      <c r="D533" s="330">
        <v>309280</v>
      </c>
      <c r="E533" s="330">
        <v>309280</v>
      </c>
      <c r="F533" s="331" t="s">
        <v>737</v>
      </c>
      <c r="G533" s="331"/>
      <c r="H533" s="331"/>
      <c r="I533" s="331"/>
      <c r="J533" s="331"/>
      <c r="K533" s="331"/>
      <c r="L533" s="331"/>
      <c r="M533" s="331"/>
      <c r="N533" s="132">
        <v>374.07</v>
      </c>
      <c r="O533" s="117" t="s">
        <v>308</v>
      </c>
      <c r="P533" s="133" t="s">
        <v>304</v>
      </c>
      <c r="Q533" s="134">
        <f t="shared" si="16"/>
        <v>411.47700000000003</v>
      </c>
      <c r="R533" s="128">
        <f t="shared" si="17"/>
        <v>430.18049999999994</v>
      </c>
    </row>
    <row r="534" spans="1:18" ht="12.75">
      <c r="A534" s="115"/>
      <c r="B534" s="118"/>
      <c r="C534" s="119" t="s">
        <v>175</v>
      </c>
      <c r="D534" s="334" t="s">
        <v>738</v>
      </c>
      <c r="E534" s="334"/>
      <c r="F534" s="334"/>
      <c r="G534" s="334"/>
      <c r="H534" s="334"/>
      <c r="I534" s="334"/>
      <c r="J534" s="334"/>
      <c r="K534" s="334"/>
      <c r="L534" s="334"/>
      <c r="M534" s="334"/>
      <c r="N534" s="123"/>
      <c r="O534" s="114"/>
      <c r="P534" s="130"/>
      <c r="Q534" s="134">
        <f t="shared" si="16"/>
        <v>0</v>
      </c>
      <c r="R534" s="128">
        <f t="shared" si="17"/>
        <v>0</v>
      </c>
    </row>
    <row r="535" spans="1:18" ht="12.75">
      <c r="A535" s="330">
        <v>37273</v>
      </c>
      <c r="B535" s="330">
        <v>37273</v>
      </c>
      <c r="C535" s="330">
        <v>37273</v>
      </c>
      <c r="D535" s="330">
        <v>37273</v>
      </c>
      <c r="E535" s="330">
        <v>37273</v>
      </c>
      <c r="F535" s="331" t="s">
        <v>739</v>
      </c>
      <c r="G535" s="331"/>
      <c r="H535" s="331"/>
      <c r="I535" s="331"/>
      <c r="J535" s="331"/>
      <c r="K535" s="331"/>
      <c r="L535" s="331"/>
      <c r="M535" s="331"/>
      <c r="N535" s="132">
        <v>571.36</v>
      </c>
      <c r="O535" s="117" t="s">
        <v>308</v>
      </c>
      <c r="P535" s="133" t="s">
        <v>304</v>
      </c>
      <c r="Q535" s="134">
        <f t="shared" si="16"/>
        <v>628.4960000000001</v>
      </c>
      <c r="R535" s="128">
        <f t="shared" si="17"/>
        <v>657.064</v>
      </c>
    </row>
    <row r="536" spans="1:18" ht="12.75">
      <c r="A536" s="115"/>
      <c r="B536" s="118"/>
      <c r="C536" s="119" t="s">
        <v>175</v>
      </c>
      <c r="D536" s="334" t="s">
        <v>740</v>
      </c>
      <c r="E536" s="334"/>
      <c r="F536" s="334"/>
      <c r="G536" s="334"/>
      <c r="H536" s="334"/>
      <c r="I536" s="334"/>
      <c r="J536" s="334"/>
      <c r="K536" s="334"/>
      <c r="L536" s="334"/>
      <c r="M536" s="334"/>
      <c r="N536" s="123"/>
      <c r="O536" s="114"/>
      <c r="P536" s="130"/>
      <c r="Q536" s="134">
        <f t="shared" si="16"/>
        <v>0</v>
      </c>
      <c r="R536" s="128">
        <f t="shared" si="17"/>
        <v>0</v>
      </c>
    </row>
    <row r="537" spans="1:18" ht="12.75">
      <c r="A537" s="330">
        <v>15407</v>
      </c>
      <c r="B537" s="330">
        <v>15407</v>
      </c>
      <c r="C537" s="330">
        <v>15407</v>
      </c>
      <c r="D537" s="330">
        <v>15407</v>
      </c>
      <c r="E537" s="330">
        <v>15407</v>
      </c>
      <c r="F537" s="331" t="s">
        <v>741</v>
      </c>
      <c r="G537" s="331"/>
      <c r="H537" s="331"/>
      <c r="I537" s="331"/>
      <c r="J537" s="331"/>
      <c r="K537" s="331"/>
      <c r="L537" s="331"/>
      <c r="M537" s="331"/>
      <c r="N537" s="132">
        <v>549.11</v>
      </c>
      <c r="O537" s="117" t="s">
        <v>304</v>
      </c>
      <c r="P537" s="133" t="s">
        <v>304</v>
      </c>
      <c r="Q537" s="134">
        <f t="shared" si="16"/>
        <v>604.0210000000001</v>
      </c>
      <c r="R537" s="128">
        <f t="shared" si="17"/>
        <v>631.4765</v>
      </c>
    </row>
    <row r="538" spans="1:18" ht="12.75">
      <c r="A538" s="115"/>
      <c r="B538" s="118"/>
      <c r="C538" s="119" t="s">
        <v>175</v>
      </c>
      <c r="D538" s="334" t="s">
        <v>742</v>
      </c>
      <c r="E538" s="334"/>
      <c r="F538" s="334"/>
      <c r="G538" s="334"/>
      <c r="H538" s="334"/>
      <c r="I538" s="334"/>
      <c r="J538" s="334"/>
      <c r="K538" s="334"/>
      <c r="L538" s="334"/>
      <c r="M538" s="334"/>
      <c r="N538" s="123"/>
      <c r="O538" s="114"/>
      <c r="P538" s="130"/>
      <c r="Q538" s="134">
        <f t="shared" si="16"/>
        <v>0</v>
      </c>
      <c r="R538" s="128">
        <f t="shared" si="17"/>
        <v>0</v>
      </c>
    </row>
    <row r="539" spans="1:18" ht="12.75">
      <c r="A539" s="330">
        <v>15415</v>
      </c>
      <c r="B539" s="330">
        <v>15415</v>
      </c>
      <c r="C539" s="330">
        <v>15415</v>
      </c>
      <c r="D539" s="330">
        <v>15415</v>
      </c>
      <c r="E539" s="330">
        <v>15415</v>
      </c>
      <c r="F539" s="331" t="s">
        <v>743</v>
      </c>
      <c r="G539" s="331"/>
      <c r="H539" s="331"/>
      <c r="I539" s="331"/>
      <c r="J539" s="331"/>
      <c r="K539" s="331"/>
      <c r="L539" s="331"/>
      <c r="M539" s="331"/>
      <c r="N539" s="132">
        <v>422.72</v>
      </c>
      <c r="O539" s="117" t="s">
        <v>304</v>
      </c>
      <c r="P539" s="133" t="s">
        <v>304</v>
      </c>
      <c r="Q539" s="134">
        <f t="shared" si="16"/>
        <v>464.9920000000001</v>
      </c>
      <c r="R539" s="128">
        <f t="shared" si="17"/>
        <v>486.128</v>
      </c>
    </row>
    <row r="540" spans="1:18" ht="12.75">
      <c r="A540" s="115"/>
      <c r="B540" s="118"/>
      <c r="C540" s="119" t="s">
        <v>175</v>
      </c>
      <c r="D540" s="334" t="s">
        <v>744</v>
      </c>
      <c r="E540" s="334"/>
      <c r="F540" s="334"/>
      <c r="G540" s="334"/>
      <c r="H540" s="334"/>
      <c r="I540" s="334"/>
      <c r="J540" s="334"/>
      <c r="K540" s="334"/>
      <c r="L540" s="334"/>
      <c r="M540" s="334"/>
      <c r="N540" s="123"/>
      <c r="O540" s="114"/>
      <c r="P540" s="130"/>
      <c r="Q540" s="134">
        <f t="shared" si="16"/>
        <v>0</v>
      </c>
      <c r="R540" s="128">
        <f t="shared" si="17"/>
        <v>0</v>
      </c>
    </row>
    <row r="541" spans="1:18" ht="12.75">
      <c r="A541" s="330">
        <v>15648</v>
      </c>
      <c r="B541" s="330">
        <v>15648</v>
      </c>
      <c r="C541" s="330">
        <v>15648</v>
      </c>
      <c r="D541" s="330">
        <v>15648</v>
      </c>
      <c r="E541" s="330">
        <v>15648</v>
      </c>
      <c r="F541" s="331" t="s">
        <v>745</v>
      </c>
      <c r="G541" s="331"/>
      <c r="H541" s="331"/>
      <c r="I541" s="331"/>
      <c r="J541" s="331"/>
      <c r="K541" s="331"/>
      <c r="L541" s="331"/>
      <c r="M541" s="331"/>
      <c r="N541" s="132">
        <v>501.03</v>
      </c>
      <c r="O541" s="117" t="s">
        <v>304</v>
      </c>
      <c r="P541" s="133" t="s">
        <v>304</v>
      </c>
      <c r="Q541" s="134">
        <f t="shared" si="16"/>
        <v>551.133</v>
      </c>
      <c r="R541" s="128">
        <f t="shared" si="17"/>
        <v>576.1845</v>
      </c>
    </row>
    <row r="542" spans="1:18" ht="12.75">
      <c r="A542" s="330">
        <v>15645</v>
      </c>
      <c r="B542" s="330">
        <v>15645</v>
      </c>
      <c r="C542" s="330">
        <v>15645</v>
      </c>
      <c r="D542" s="330">
        <v>15645</v>
      </c>
      <c r="E542" s="330">
        <v>15645</v>
      </c>
      <c r="F542" s="331" t="s">
        <v>746</v>
      </c>
      <c r="G542" s="331"/>
      <c r="H542" s="331"/>
      <c r="I542" s="331"/>
      <c r="J542" s="331"/>
      <c r="K542" s="331"/>
      <c r="L542" s="331"/>
      <c r="M542" s="331"/>
      <c r="N542" s="132">
        <v>620.57</v>
      </c>
      <c r="O542" s="117" t="s">
        <v>308</v>
      </c>
      <c r="P542" s="133" t="s">
        <v>304</v>
      </c>
      <c r="Q542" s="134">
        <f t="shared" si="16"/>
        <v>682.6270000000001</v>
      </c>
      <c r="R542" s="128">
        <f t="shared" si="17"/>
        <v>713.6555</v>
      </c>
    </row>
    <row r="543" spans="1:18" ht="12.75">
      <c r="A543" s="115"/>
      <c r="B543" s="118"/>
      <c r="C543" s="119" t="s">
        <v>175</v>
      </c>
      <c r="D543" s="334" t="s">
        <v>747</v>
      </c>
      <c r="E543" s="334"/>
      <c r="F543" s="334"/>
      <c r="G543" s="334"/>
      <c r="H543" s="334"/>
      <c r="I543" s="334"/>
      <c r="J543" s="334"/>
      <c r="K543" s="334"/>
      <c r="L543" s="334"/>
      <c r="M543" s="334"/>
      <c r="N543" s="123"/>
      <c r="O543" s="114"/>
      <c r="P543" s="130"/>
      <c r="Q543" s="134">
        <f t="shared" si="16"/>
        <v>0</v>
      </c>
      <c r="R543" s="128">
        <f t="shared" si="17"/>
        <v>0</v>
      </c>
    </row>
    <row r="544" spans="1:18" ht="12.75">
      <c r="A544" s="330">
        <v>15423</v>
      </c>
      <c r="B544" s="330">
        <v>15423</v>
      </c>
      <c r="C544" s="330">
        <v>15423</v>
      </c>
      <c r="D544" s="330">
        <v>15423</v>
      </c>
      <c r="E544" s="330">
        <v>15423</v>
      </c>
      <c r="F544" s="331" t="s">
        <v>748</v>
      </c>
      <c r="G544" s="331"/>
      <c r="H544" s="331"/>
      <c r="I544" s="331"/>
      <c r="J544" s="331"/>
      <c r="K544" s="331"/>
      <c r="L544" s="331"/>
      <c r="M544" s="331"/>
      <c r="N544" s="132">
        <v>582.77</v>
      </c>
      <c r="O544" s="117" t="s">
        <v>304</v>
      </c>
      <c r="P544" s="133" t="s">
        <v>304</v>
      </c>
      <c r="Q544" s="134">
        <f t="shared" si="16"/>
        <v>641.047</v>
      </c>
      <c r="R544" s="128">
        <f t="shared" si="17"/>
        <v>670.1854999999999</v>
      </c>
    </row>
    <row r="545" spans="1:18" ht="12.75">
      <c r="A545" s="115"/>
      <c r="B545" s="118"/>
      <c r="C545" s="119" t="s">
        <v>175</v>
      </c>
      <c r="D545" s="334" t="s">
        <v>283</v>
      </c>
      <c r="E545" s="334"/>
      <c r="F545" s="334"/>
      <c r="G545" s="334"/>
      <c r="H545" s="334"/>
      <c r="I545" s="334"/>
      <c r="J545" s="334"/>
      <c r="K545" s="334"/>
      <c r="L545" s="334"/>
      <c r="M545" s="334"/>
      <c r="N545" s="123"/>
      <c r="O545" s="114"/>
      <c r="P545" s="130"/>
      <c r="Q545" s="134">
        <f t="shared" si="16"/>
        <v>0</v>
      </c>
      <c r="R545" s="128">
        <f t="shared" si="17"/>
        <v>0</v>
      </c>
    </row>
    <row r="546" spans="1:18" ht="12.75">
      <c r="A546" s="330">
        <v>15427</v>
      </c>
      <c r="B546" s="330">
        <v>15427</v>
      </c>
      <c r="C546" s="330">
        <v>15427</v>
      </c>
      <c r="D546" s="330">
        <v>15427</v>
      </c>
      <c r="E546" s="330">
        <v>15427</v>
      </c>
      <c r="F546" s="331" t="s">
        <v>327</v>
      </c>
      <c r="G546" s="331"/>
      <c r="H546" s="331"/>
      <c r="I546" s="331"/>
      <c r="J546" s="331"/>
      <c r="K546" s="331"/>
      <c r="L546" s="331"/>
      <c r="M546" s="331"/>
      <c r="N546" s="132">
        <v>626.69</v>
      </c>
      <c r="O546" s="117" t="s">
        <v>304</v>
      </c>
      <c r="P546" s="133" t="s">
        <v>304</v>
      </c>
      <c r="Q546" s="134">
        <f t="shared" si="16"/>
        <v>689.3590000000002</v>
      </c>
      <c r="R546" s="128">
        <f t="shared" si="17"/>
        <v>720.6935</v>
      </c>
    </row>
    <row r="547" spans="1:18" ht="12.75">
      <c r="A547" s="330">
        <v>15431</v>
      </c>
      <c r="B547" s="330">
        <v>15431</v>
      </c>
      <c r="C547" s="330">
        <v>15431</v>
      </c>
      <c r="D547" s="330">
        <v>15431</v>
      </c>
      <c r="E547" s="330">
        <v>15431</v>
      </c>
      <c r="F547" s="331" t="s">
        <v>749</v>
      </c>
      <c r="G547" s="331"/>
      <c r="H547" s="331"/>
      <c r="I547" s="331"/>
      <c r="J547" s="331"/>
      <c r="K547" s="331"/>
      <c r="L547" s="331"/>
      <c r="M547" s="331"/>
      <c r="N547" s="132">
        <v>784.62</v>
      </c>
      <c r="O547" s="117" t="s">
        <v>308</v>
      </c>
      <c r="P547" s="133" t="s">
        <v>304</v>
      </c>
      <c r="Q547" s="134">
        <f t="shared" si="16"/>
        <v>863.0820000000001</v>
      </c>
      <c r="R547" s="128">
        <f t="shared" si="17"/>
        <v>902.313</v>
      </c>
    </row>
    <row r="548" spans="1:18" ht="12.75">
      <c r="A548" s="115"/>
      <c r="B548" s="118"/>
      <c r="C548" s="119" t="s">
        <v>175</v>
      </c>
      <c r="D548" s="334" t="s">
        <v>284</v>
      </c>
      <c r="E548" s="334"/>
      <c r="F548" s="334"/>
      <c r="G548" s="334"/>
      <c r="H548" s="334"/>
      <c r="I548" s="334"/>
      <c r="J548" s="334"/>
      <c r="K548" s="334"/>
      <c r="L548" s="334"/>
      <c r="M548" s="334"/>
      <c r="N548" s="123"/>
      <c r="O548" s="114"/>
      <c r="P548" s="130"/>
      <c r="Q548" s="134">
        <f t="shared" si="16"/>
        <v>0</v>
      </c>
      <c r="R548" s="128">
        <f t="shared" si="17"/>
        <v>0</v>
      </c>
    </row>
    <row r="549" spans="1:18" ht="12.75">
      <c r="A549" s="330">
        <v>15435</v>
      </c>
      <c r="B549" s="330">
        <v>15435</v>
      </c>
      <c r="C549" s="330">
        <v>15435</v>
      </c>
      <c r="D549" s="330">
        <v>15435</v>
      </c>
      <c r="E549" s="330">
        <v>15435</v>
      </c>
      <c r="F549" s="331" t="s">
        <v>750</v>
      </c>
      <c r="G549" s="331"/>
      <c r="H549" s="331"/>
      <c r="I549" s="331"/>
      <c r="J549" s="331"/>
      <c r="K549" s="331"/>
      <c r="L549" s="331"/>
      <c r="M549" s="331"/>
      <c r="N549" s="132">
        <v>590.52</v>
      </c>
      <c r="O549" s="117" t="s">
        <v>308</v>
      </c>
      <c r="P549" s="133" t="s">
        <v>304</v>
      </c>
      <c r="Q549" s="134">
        <f t="shared" si="16"/>
        <v>649.572</v>
      </c>
      <c r="R549" s="128">
        <f t="shared" si="17"/>
        <v>679.098</v>
      </c>
    </row>
    <row r="550" spans="1:18" ht="12.75">
      <c r="A550" s="115"/>
      <c r="B550" s="118"/>
      <c r="C550" s="119" t="s">
        <v>175</v>
      </c>
      <c r="D550" s="334" t="s">
        <v>285</v>
      </c>
      <c r="E550" s="334"/>
      <c r="F550" s="334"/>
      <c r="G550" s="334"/>
      <c r="H550" s="334"/>
      <c r="I550" s="334"/>
      <c r="J550" s="334"/>
      <c r="K550" s="334"/>
      <c r="L550" s="334"/>
      <c r="M550" s="334"/>
      <c r="N550" s="123"/>
      <c r="O550" s="114"/>
      <c r="P550" s="130"/>
      <c r="Q550" s="134">
        <f t="shared" si="16"/>
        <v>0</v>
      </c>
      <c r="R550" s="128">
        <f t="shared" si="17"/>
        <v>0</v>
      </c>
    </row>
    <row r="551" spans="1:18" ht="12.75">
      <c r="A551" s="330">
        <v>15447</v>
      </c>
      <c r="B551" s="330">
        <v>15447</v>
      </c>
      <c r="C551" s="330">
        <v>15447</v>
      </c>
      <c r="D551" s="330">
        <v>15447</v>
      </c>
      <c r="E551" s="330">
        <v>15447</v>
      </c>
      <c r="F551" s="331" t="s">
        <v>751</v>
      </c>
      <c r="G551" s="331"/>
      <c r="H551" s="331"/>
      <c r="I551" s="331"/>
      <c r="J551" s="331"/>
      <c r="K551" s="331"/>
      <c r="L551" s="331"/>
      <c r="M551" s="331"/>
      <c r="N551" s="132">
        <v>670.39</v>
      </c>
      <c r="O551" s="117" t="s">
        <v>308</v>
      </c>
      <c r="P551" s="133" t="s">
        <v>304</v>
      </c>
      <c r="Q551" s="134">
        <f t="shared" si="16"/>
        <v>737.4290000000001</v>
      </c>
      <c r="R551" s="128">
        <f t="shared" si="17"/>
        <v>770.9485</v>
      </c>
    </row>
    <row r="552" spans="1:18" ht="12.75">
      <c r="A552" s="330">
        <v>15450</v>
      </c>
      <c r="B552" s="330">
        <v>15450</v>
      </c>
      <c r="C552" s="330">
        <v>15450</v>
      </c>
      <c r="D552" s="330">
        <v>15450</v>
      </c>
      <c r="E552" s="330">
        <v>15450</v>
      </c>
      <c r="F552" s="331" t="s">
        <v>752</v>
      </c>
      <c r="G552" s="331"/>
      <c r="H552" s="331"/>
      <c r="I552" s="331"/>
      <c r="J552" s="331"/>
      <c r="K552" s="331"/>
      <c r="L552" s="331"/>
      <c r="M552" s="331"/>
      <c r="N552" s="132">
        <v>839.25</v>
      </c>
      <c r="O552" s="117" t="s">
        <v>308</v>
      </c>
      <c r="P552" s="133" t="s">
        <v>304</v>
      </c>
      <c r="Q552" s="134">
        <f t="shared" si="16"/>
        <v>923.1750000000001</v>
      </c>
      <c r="R552" s="128">
        <f t="shared" si="17"/>
        <v>965.1374999999999</v>
      </c>
    </row>
    <row r="553" spans="1:18" ht="12.75">
      <c r="A553" s="330">
        <v>15444</v>
      </c>
      <c r="B553" s="330">
        <v>15444</v>
      </c>
      <c r="C553" s="330">
        <v>15444</v>
      </c>
      <c r="D553" s="330">
        <v>15444</v>
      </c>
      <c r="E553" s="330">
        <v>15444</v>
      </c>
      <c r="F553" s="331" t="s">
        <v>286</v>
      </c>
      <c r="G553" s="331"/>
      <c r="H553" s="331"/>
      <c r="I553" s="331"/>
      <c r="J553" s="331"/>
      <c r="K553" s="331"/>
      <c r="L553" s="331"/>
      <c r="M553" s="331"/>
      <c r="N553" s="132">
        <v>839.25</v>
      </c>
      <c r="O553" s="117" t="s">
        <v>308</v>
      </c>
      <c r="P553" s="133" t="s">
        <v>304</v>
      </c>
      <c r="Q553" s="134">
        <f t="shared" si="16"/>
        <v>923.1750000000001</v>
      </c>
      <c r="R553" s="128">
        <f t="shared" si="17"/>
        <v>965.1374999999999</v>
      </c>
    </row>
    <row r="554" spans="1:18" ht="12.75">
      <c r="A554" s="115"/>
      <c r="B554" s="118"/>
      <c r="C554" s="119" t="s">
        <v>175</v>
      </c>
      <c r="D554" s="334" t="s">
        <v>753</v>
      </c>
      <c r="E554" s="334"/>
      <c r="F554" s="334"/>
      <c r="G554" s="334"/>
      <c r="H554" s="334"/>
      <c r="I554" s="334"/>
      <c r="J554" s="334"/>
      <c r="K554" s="334"/>
      <c r="L554" s="334"/>
      <c r="M554" s="334"/>
      <c r="N554" s="123"/>
      <c r="O554" s="114"/>
      <c r="P554" s="130"/>
      <c r="Q554" s="134">
        <f t="shared" si="16"/>
        <v>0</v>
      </c>
      <c r="R554" s="128">
        <f t="shared" si="17"/>
        <v>0</v>
      </c>
    </row>
    <row r="555" spans="1:18" ht="12.75">
      <c r="A555" s="330">
        <v>7687</v>
      </c>
      <c r="B555" s="330">
        <v>7687</v>
      </c>
      <c r="C555" s="330">
        <v>7687</v>
      </c>
      <c r="D555" s="330">
        <v>7687</v>
      </c>
      <c r="E555" s="330">
        <v>7687</v>
      </c>
      <c r="F555" s="331" t="s">
        <v>754</v>
      </c>
      <c r="G555" s="331"/>
      <c r="H555" s="331"/>
      <c r="I555" s="331"/>
      <c r="J555" s="331"/>
      <c r="K555" s="331"/>
      <c r="L555" s="331"/>
      <c r="M555" s="331"/>
      <c r="N555" s="135">
        <v>1661.54</v>
      </c>
      <c r="O555" s="117" t="s">
        <v>308</v>
      </c>
      <c r="P555" s="133" t="s">
        <v>304</v>
      </c>
      <c r="Q555" s="134">
        <f t="shared" si="16"/>
        <v>1827.6940000000002</v>
      </c>
      <c r="R555" s="128">
        <f t="shared" si="17"/>
        <v>1910.7709999999997</v>
      </c>
    </row>
    <row r="556" spans="1:18" ht="15">
      <c r="A556" s="115"/>
      <c r="B556" s="116" t="s">
        <v>175</v>
      </c>
      <c r="C556" s="335" t="s">
        <v>287</v>
      </c>
      <c r="D556" s="335"/>
      <c r="E556" s="335"/>
      <c r="F556" s="335"/>
      <c r="G556" s="335"/>
      <c r="H556" s="335"/>
      <c r="I556" s="335"/>
      <c r="J556" s="335"/>
      <c r="K556" s="335"/>
      <c r="L556" s="335"/>
      <c r="M556" s="335"/>
      <c r="N556" s="122"/>
      <c r="O556" s="114"/>
      <c r="P556" s="130"/>
      <c r="Q556" s="134">
        <f t="shared" si="16"/>
        <v>0</v>
      </c>
      <c r="R556" s="128">
        <f t="shared" si="17"/>
        <v>0</v>
      </c>
    </row>
    <row r="557" spans="1:18" ht="12.75">
      <c r="A557" s="330">
        <v>35076</v>
      </c>
      <c r="B557" s="330">
        <v>35076</v>
      </c>
      <c r="C557" s="330">
        <v>35076</v>
      </c>
      <c r="D557" s="330">
        <v>35076</v>
      </c>
      <c r="E557" s="330">
        <v>35076</v>
      </c>
      <c r="F557" s="331" t="s">
        <v>755</v>
      </c>
      <c r="G557" s="331"/>
      <c r="H557" s="331"/>
      <c r="I557" s="331"/>
      <c r="J557" s="331"/>
      <c r="K557" s="331"/>
      <c r="L557" s="331"/>
      <c r="M557" s="331"/>
      <c r="N557" s="135">
        <v>1079.16</v>
      </c>
      <c r="O557" s="117" t="s">
        <v>308</v>
      </c>
      <c r="P557" s="133" t="s">
        <v>304</v>
      </c>
      <c r="Q557" s="134">
        <f t="shared" si="16"/>
        <v>1187.0760000000002</v>
      </c>
      <c r="R557" s="128">
        <f t="shared" si="17"/>
        <v>1241.034</v>
      </c>
    </row>
    <row r="558" spans="1:18" ht="12.75">
      <c r="A558" s="330">
        <v>36451</v>
      </c>
      <c r="B558" s="330">
        <v>36451</v>
      </c>
      <c r="C558" s="330">
        <v>36451</v>
      </c>
      <c r="D558" s="330">
        <v>36451</v>
      </c>
      <c r="E558" s="330">
        <v>36451</v>
      </c>
      <c r="F558" s="331" t="s">
        <v>756</v>
      </c>
      <c r="G558" s="331"/>
      <c r="H558" s="331"/>
      <c r="I558" s="331"/>
      <c r="J558" s="331"/>
      <c r="K558" s="331"/>
      <c r="L558" s="331"/>
      <c r="M558" s="331"/>
      <c r="N558" s="135">
        <v>1197.84</v>
      </c>
      <c r="O558" s="117" t="s">
        <v>308</v>
      </c>
      <c r="P558" s="133" t="s">
        <v>304</v>
      </c>
      <c r="Q558" s="134">
        <f t="shared" si="16"/>
        <v>1317.624</v>
      </c>
      <c r="R558" s="128">
        <f t="shared" si="17"/>
        <v>1377.5159999999998</v>
      </c>
    </row>
    <row r="559" spans="1:18" ht="12.75">
      <c r="A559" s="115"/>
      <c r="B559" s="118"/>
      <c r="C559" s="119" t="s">
        <v>175</v>
      </c>
      <c r="D559" s="334" t="s">
        <v>757</v>
      </c>
      <c r="E559" s="334"/>
      <c r="F559" s="334"/>
      <c r="G559" s="334"/>
      <c r="H559" s="334"/>
      <c r="I559" s="334"/>
      <c r="J559" s="334"/>
      <c r="K559" s="334"/>
      <c r="L559" s="334"/>
      <c r="M559" s="334"/>
      <c r="N559" s="123"/>
      <c r="O559" s="114"/>
      <c r="P559" s="130"/>
      <c r="Q559" s="134">
        <f t="shared" si="16"/>
        <v>0</v>
      </c>
      <c r="R559" s="128">
        <f t="shared" si="17"/>
        <v>0</v>
      </c>
    </row>
    <row r="560" spans="1:18" ht="12.75">
      <c r="A560" s="330">
        <v>591082</v>
      </c>
      <c r="B560" s="330">
        <v>591082</v>
      </c>
      <c r="C560" s="330">
        <v>591082</v>
      </c>
      <c r="D560" s="330">
        <v>591082</v>
      </c>
      <c r="E560" s="330">
        <v>591082</v>
      </c>
      <c r="F560" s="331" t="s">
        <v>758</v>
      </c>
      <c r="G560" s="331"/>
      <c r="H560" s="331"/>
      <c r="I560" s="331"/>
      <c r="J560" s="331"/>
      <c r="K560" s="331"/>
      <c r="L560" s="331"/>
      <c r="M560" s="331"/>
      <c r="N560" s="132">
        <v>753.31</v>
      </c>
      <c r="O560" s="117" t="s">
        <v>308</v>
      </c>
      <c r="P560" s="133" t="s">
        <v>304</v>
      </c>
      <c r="Q560" s="134">
        <f t="shared" si="16"/>
        <v>828.641</v>
      </c>
      <c r="R560" s="128">
        <f t="shared" si="17"/>
        <v>866.3064999999999</v>
      </c>
    </row>
    <row r="561" spans="1:18" ht="12.75">
      <c r="A561" s="330">
        <v>37049</v>
      </c>
      <c r="B561" s="330">
        <v>37049</v>
      </c>
      <c r="C561" s="330">
        <v>37049</v>
      </c>
      <c r="D561" s="330">
        <v>37049</v>
      </c>
      <c r="E561" s="330">
        <v>37049</v>
      </c>
      <c r="F561" s="331" t="s">
        <v>759</v>
      </c>
      <c r="G561" s="331"/>
      <c r="H561" s="331"/>
      <c r="I561" s="331"/>
      <c r="J561" s="331"/>
      <c r="K561" s="331"/>
      <c r="L561" s="331"/>
      <c r="M561" s="331"/>
      <c r="N561" s="132">
        <v>602.52</v>
      </c>
      <c r="O561" s="117" t="s">
        <v>308</v>
      </c>
      <c r="P561" s="133" t="s">
        <v>304</v>
      </c>
      <c r="Q561" s="134">
        <f t="shared" si="16"/>
        <v>662.772</v>
      </c>
      <c r="R561" s="128">
        <f t="shared" si="17"/>
        <v>692.8979999999999</v>
      </c>
    </row>
    <row r="562" spans="1:18" ht="12.75">
      <c r="A562" s="330">
        <v>8402</v>
      </c>
      <c r="B562" s="330">
        <v>8402</v>
      </c>
      <c r="C562" s="330">
        <v>8402</v>
      </c>
      <c r="D562" s="330">
        <v>8402</v>
      </c>
      <c r="E562" s="330">
        <v>8402</v>
      </c>
      <c r="F562" s="331" t="s">
        <v>760</v>
      </c>
      <c r="G562" s="331"/>
      <c r="H562" s="331"/>
      <c r="I562" s="331"/>
      <c r="J562" s="331"/>
      <c r="K562" s="331"/>
      <c r="L562" s="331"/>
      <c r="M562" s="331"/>
      <c r="N562" s="132">
        <v>602.52</v>
      </c>
      <c r="O562" s="117" t="s">
        <v>308</v>
      </c>
      <c r="P562" s="133" t="s">
        <v>304</v>
      </c>
      <c r="Q562" s="134">
        <f t="shared" si="16"/>
        <v>662.772</v>
      </c>
      <c r="R562" s="128">
        <f t="shared" si="17"/>
        <v>692.8979999999999</v>
      </c>
    </row>
    <row r="563" spans="1:18" ht="12.75">
      <c r="A563" s="115"/>
      <c r="B563" s="118"/>
      <c r="C563" s="119" t="s">
        <v>175</v>
      </c>
      <c r="D563" s="334" t="s">
        <v>761</v>
      </c>
      <c r="E563" s="334"/>
      <c r="F563" s="334"/>
      <c r="G563" s="334"/>
      <c r="H563" s="334"/>
      <c r="I563" s="334"/>
      <c r="J563" s="334"/>
      <c r="K563" s="334"/>
      <c r="L563" s="334"/>
      <c r="M563" s="334"/>
      <c r="N563" s="123"/>
      <c r="O563" s="114"/>
      <c r="P563" s="130"/>
      <c r="Q563" s="134">
        <f t="shared" si="16"/>
        <v>0</v>
      </c>
      <c r="R563" s="128">
        <f t="shared" si="17"/>
        <v>0</v>
      </c>
    </row>
    <row r="564" spans="1:18" ht="12.75">
      <c r="A564" s="330">
        <v>158514</v>
      </c>
      <c r="B564" s="330">
        <v>158514</v>
      </c>
      <c r="C564" s="330">
        <v>158514</v>
      </c>
      <c r="D564" s="330">
        <v>158514</v>
      </c>
      <c r="E564" s="330">
        <v>158514</v>
      </c>
      <c r="F564" s="331" t="s">
        <v>762</v>
      </c>
      <c r="G564" s="331"/>
      <c r="H564" s="331"/>
      <c r="I564" s="331"/>
      <c r="J564" s="331"/>
      <c r="K564" s="331"/>
      <c r="L564" s="331"/>
      <c r="M564" s="331"/>
      <c r="N564" s="132">
        <v>687.14</v>
      </c>
      <c r="O564" s="117" t="s">
        <v>308</v>
      </c>
      <c r="P564" s="133" t="s">
        <v>304</v>
      </c>
      <c r="Q564" s="134">
        <f t="shared" si="16"/>
        <v>755.854</v>
      </c>
      <c r="R564" s="128">
        <f t="shared" si="17"/>
        <v>790.2109999999999</v>
      </c>
    </row>
    <row r="565" spans="1:18" ht="12.75">
      <c r="A565" s="330">
        <v>33266</v>
      </c>
      <c r="B565" s="330">
        <v>33266</v>
      </c>
      <c r="C565" s="330">
        <v>33266</v>
      </c>
      <c r="D565" s="330">
        <v>33266</v>
      </c>
      <c r="E565" s="330">
        <v>33266</v>
      </c>
      <c r="F565" s="331" t="s">
        <v>763</v>
      </c>
      <c r="G565" s="331"/>
      <c r="H565" s="331"/>
      <c r="I565" s="331"/>
      <c r="J565" s="331"/>
      <c r="K565" s="331"/>
      <c r="L565" s="331"/>
      <c r="M565" s="331"/>
      <c r="N565" s="132">
        <v>623.25</v>
      </c>
      <c r="O565" s="117" t="s">
        <v>304</v>
      </c>
      <c r="P565" s="133" t="s">
        <v>304</v>
      </c>
      <c r="Q565" s="134">
        <f t="shared" si="16"/>
        <v>685.575</v>
      </c>
      <c r="R565" s="128">
        <f t="shared" si="17"/>
        <v>716.7375</v>
      </c>
    </row>
    <row r="566" spans="1:18" ht="12.75">
      <c r="A566" s="115"/>
      <c r="B566" s="118"/>
      <c r="C566" s="119" t="s">
        <v>175</v>
      </c>
      <c r="D566" s="334" t="s">
        <v>764</v>
      </c>
      <c r="E566" s="334"/>
      <c r="F566" s="334"/>
      <c r="G566" s="334"/>
      <c r="H566" s="334"/>
      <c r="I566" s="334"/>
      <c r="J566" s="334"/>
      <c r="K566" s="334"/>
      <c r="L566" s="334"/>
      <c r="M566" s="334"/>
      <c r="N566" s="123"/>
      <c r="O566" s="114"/>
      <c r="P566" s="130"/>
      <c r="Q566" s="134">
        <f t="shared" si="16"/>
        <v>0</v>
      </c>
      <c r="R566" s="128">
        <f t="shared" si="17"/>
        <v>0</v>
      </c>
    </row>
    <row r="567" spans="1:18" ht="12.75">
      <c r="A567" s="330">
        <v>33716</v>
      </c>
      <c r="B567" s="330">
        <v>33716</v>
      </c>
      <c r="C567" s="330">
        <v>33716</v>
      </c>
      <c r="D567" s="330">
        <v>33716</v>
      </c>
      <c r="E567" s="330">
        <v>33716</v>
      </c>
      <c r="F567" s="331" t="s">
        <v>765</v>
      </c>
      <c r="G567" s="331"/>
      <c r="H567" s="331"/>
      <c r="I567" s="331"/>
      <c r="J567" s="331"/>
      <c r="K567" s="331"/>
      <c r="L567" s="331"/>
      <c r="M567" s="331"/>
      <c r="N567" s="132">
        <v>694.44</v>
      </c>
      <c r="O567" s="117" t="s">
        <v>308</v>
      </c>
      <c r="P567" s="133" t="s">
        <v>304</v>
      </c>
      <c r="Q567" s="134">
        <f t="shared" si="16"/>
        <v>763.8840000000001</v>
      </c>
      <c r="R567" s="128">
        <f t="shared" si="17"/>
        <v>798.606</v>
      </c>
    </row>
    <row r="568" spans="1:18" ht="12.75">
      <c r="A568" s="330">
        <v>359095</v>
      </c>
      <c r="B568" s="330">
        <v>359095</v>
      </c>
      <c r="C568" s="330">
        <v>359095</v>
      </c>
      <c r="D568" s="330">
        <v>359095</v>
      </c>
      <c r="E568" s="330">
        <v>359095</v>
      </c>
      <c r="F568" s="331" t="s">
        <v>766</v>
      </c>
      <c r="G568" s="331"/>
      <c r="H568" s="331"/>
      <c r="I568" s="331"/>
      <c r="J568" s="331"/>
      <c r="K568" s="331"/>
      <c r="L568" s="331"/>
      <c r="M568" s="331"/>
      <c r="N568" s="132">
        <v>694.44</v>
      </c>
      <c r="O568" s="117" t="s">
        <v>308</v>
      </c>
      <c r="P568" s="133" t="s">
        <v>304</v>
      </c>
      <c r="Q568" s="134">
        <f t="shared" si="16"/>
        <v>763.8840000000001</v>
      </c>
      <c r="R568" s="128">
        <f t="shared" si="17"/>
        <v>798.606</v>
      </c>
    </row>
    <row r="569" spans="1:18" ht="12.75">
      <c r="A569" s="330">
        <v>34865</v>
      </c>
      <c r="B569" s="330">
        <v>34865</v>
      </c>
      <c r="C569" s="330">
        <v>34865</v>
      </c>
      <c r="D569" s="330">
        <v>34865</v>
      </c>
      <c r="E569" s="330">
        <v>34865</v>
      </c>
      <c r="F569" s="331" t="s">
        <v>767</v>
      </c>
      <c r="G569" s="331"/>
      <c r="H569" s="331"/>
      <c r="I569" s="331"/>
      <c r="J569" s="331"/>
      <c r="K569" s="331"/>
      <c r="L569" s="331"/>
      <c r="M569" s="331"/>
      <c r="N569" s="132">
        <v>689.94</v>
      </c>
      <c r="O569" s="117" t="s">
        <v>308</v>
      </c>
      <c r="P569" s="133" t="s">
        <v>304</v>
      </c>
      <c r="Q569" s="134">
        <f t="shared" si="16"/>
        <v>758.9340000000001</v>
      </c>
      <c r="R569" s="128">
        <f t="shared" si="17"/>
        <v>793.431</v>
      </c>
    </row>
    <row r="570" spans="1:18" ht="12.75">
      <c r="A570" s="330">
        <v>35004</v>
      </c>
      <c r="B570" s="330">
        <v>35004</v>
      </c>
      <c r="C570" s="330">
        <v>35004</v>
      </c>
      <c r="D570" s="330">
        <v>35004</v>
      </c>
      <c r="E570" s="330">
        <v>35004</v>
      </c>
      <c r="F570" s="331" t="s">
        <v>768</v>
      </c>
      <c r="G570" s="331"/>
      <c r="H570" s="331"/>
      <c r="I570" s="331"/>
      <c r="J570" s="331"/>
      <c r="K570" s="331"/>
      <c r="L570" s="331"/>
      <c r="M570" s="331"/>
      <c r="N570" s="132">
        <v>689.94</v>
      </c>
      <c r="O570" s="117" t="s">
        <v>308</v>
      </c>
      <c r="P570" s="133" t="s">
        <v>304</v>
      </c>
      <c r="Q570" s="134">
        <f t="shared" si="16"/>
        <v>758.9340000000001</v>
      </c>
      <c r="R570" s="128">
        <f t="shared" si="17"/>
        <v>793.431</v>
      </c>
    </row>
    <row r="571" spans="1:18" ht="12.75">
      <c r="A571" s="330">
        <v>37535</v>
      </c>
      <c r="B571" s="330">
        <v>37535</v>
      </c>
      <c r="C571" s="330">
        <v>37535</v>
      </c>
      <c r="D571" s="330">
        <v>37535</v>
      </c>
      <c r="E571" s="330">
        <v>37535</v>
      </c>
      <c r="F571" s="331" t="s">
        <v>769</v>
      </c>
      <c r="G571" s="331"/>
      <c r="H571" s="331"/>
      <c r="I571" s="331"/>
      <c r="J571" s="331"/>
      <c r="K571" s="331"/>
      <c r="L571" s="331"/>
      <c r="M571" s="331"/>
      <c r="N571" s="132">
        <v>689.94</v>
      </c>
      <c r="O571" s="117" t="s">
        <v>308</v>
      </c>
      <c r="P571" s="133" t="s">
        <v>304</v>
      </c>
      <c r="Q571" s="134">
        <f t="shared" si="16"/>
        <v>758.9340000000001</v>
      </c>
      <c r="R571" s="128">
        <f t="shared" si="17"/>
        <v>793.431</v>
      </c>
    </row>
    <row r="572" spans="1:18" ht="12.75">
      <c r="A572" s="330">
        <v>39113</v>
      </c>
      <c r="B572" s="330">
        <v>39113</v>
      </c>
      <c r="C572" s="330">
        <v>39113</v>
      </c>
      <c r="D572" s="330">
        <v>39113</v>
      </c>
      <c r="E572" s="330">
        <v>39113</v>
      </c>
      <c r="F572" s="331" t="s">
        <v>770</v>
      </c>
      <c r="G572" s="331"/>
      <c r="H572" s="331"/>
      <c r="I572" s="331"/>
      <c r="J572" s="331"/>
      <c r="K572" s="331"/>
      <c r="L572" s="331"/>
      <c r="M572" s="331"/>
      <c r="N572" s="132">
        <v>689.94</v>
      </c>
      <c r="O572" s="117" t="s">
        <v>308</v>
      </c>
      <c r="P572" s="133" t="s">
        <v>304</v>
      </c>
      <c r="Q572" s="134">
        <f t="shared" si="16"/>
        <v>758.9340000000001</v>
      </c>
      <c r="R572" s="128">
        <f t="shared" si="17"/>
        <v>793.431</v>
      </c>
    </row>
    <row r="573" spans="1:18" ht="12.75">
      <c r="A573" s="330">
        <v>36708</v>
      </c>
      <c r="B573" s="330">
        <v>36708</v>
      </c>
      <c r="C573" s="330">
        <v>36708</v>
      </c>
      <c r="D573" s="330">
        <v>36708</v>
      </c>
      <c r="E573" s="330">
        <v>36708</v>
      </c>
      <c r="F573" s="331" t="s">
        <v>771</v>
      </c>
      <c r="G573" s="331"/>
      <c r="H573" s="331"/>
      <c r="I573" s="331"/>
      <c r="J573" s="331"/>
      <c r="K573" s="331"/>
      <c r="L573" s="331"/>
      <c r="M573" s="331"/>
      <c r="N573" s="132">
        <v>689.94</v>
      </c>
      <c r="O573" s="117" t="s">
        <v>308</v>
      </c>
      <c r="P573" s="133" t="s">
        <v>304</v>
      </c>
      <c r="Q573" s="134">
        <f t="shared" si="16"/>
        <v>758.9340000000001</v>
      </c>
      <c r="R573" s="128">
        <f t="shared" si="17"/>
        <v>793.431</v>
      </c>
    </row>
    <row r="574" spans="1:18" ht="12.75">
      <c r="A574" s="115"/>
      <c r="B574" s="118"/>
      <c r="C574" s="119" t="s">
        <v>175</v>
      </c>
      <c r="D574" s="334" t="s">
        <v>288</v>
      </c>
      <c r="E574" s="334"/>
      <c r="F574" s="334"/>
      <c r="G574" s="334"/>
      <c r="H574" s="334"/>
      <c r="I574" s="334"/>
      <c r="J574" s="334"/>
      <c r="K574" s="334"/>
      <c r="L574" s="334"/>
      <c r="M574" s="334"/>
      <c r="N574" s="123"/>
      <c r="O574" s="114"/>
      <c r="P574" s="130"/>
      <c r="Q574" s="134">
        <f t="shared" si="16"/>
        <v>0</v>
      </c>
      <c r="R574" s="128">
        <f t="shared" si="17"/>
        <v>0</v>
      </c>
    </row>
    <row r="575" spans="1:18" ht="12.75">
      <c r="A575" s="330">
        <v>15465</v>
      </c>
      <c r="B575" s="330">
        <v>15465</v>
      </c>
      <c r="C575" s="330">
        <v>15465</v>
      </c>
      <c r="D575" s="330">
        <v>15465</v>
      </c>
      <c r="E575" s="330">
        <v>15465</v>
      </c>
      <c r="F575" s="331" t="s">
        <v>289</v>
      </c>
      <c r="G575" s="331"/>
      <c r="H575" s="331"/>
      <c r="I575" s="331"/>
      <c r="J575" s="331"/>
      <c r="K575" s="331"/>
      <c r="L575" s="331"/>
      <c r="M575" s="331"/>
      <c r="N575" s="135">
        <v>1085.92</v>
      </c>
      <c r="O575" s="117" t="s">
        <v>304</v>
      </c>
      <c r="P575" s="133" t="s">
        <v>304</v>
      </c>
      <c r="Q575" s="134">
        <f t="shared" si="16"/>
        <v>1194.5120000000002</v>
      </c>
      <c r="R575" s="128">
        <f t="shared" si="17"/>
        <v>1248.808</v>
      </c>
    </row>
    <row r="576" spans="1:18" ht="12.75">
      <c r="A576" s="330">
        <v>15461</v>
      </c>
      <c r="B576" s="330">
        <v>15461</v>
      </c>
      <c r="C576" s="330">
        <v>15461</v>
      </c>
      <c r="D576" s="330">
        <v>15461</v>
      </c>
      <c r="E576" s="330">
        <v>15461</v>
      </c>
      <c r="F576" s="331" t="s">
        <v>290</v>
      </c>
      <c r="G576" s="331"/>
      <c r="H576" s="331"/>
      <c r="I576" s="331"/>
      <c r="J576" s="331"/>
      <c r="K576" s="331"/>
      <c r="L576" s="331"/>
      <c r="M576" s="331"/>
      <c r="N576" s="135">
        <v>1085.92</v>
      </c>
      <c r="O576" s="117" t="s">
        <v>304</v>
      </c>
      <c r="P576" s="133" t="s">
        <v>304</v>
      </c>
      <c r="Q576" s="134">
        <f t="shared" si="16"/>
        <v>1194.5120000000002</v>
      </c>
      <c r="R576" s="128">
        <f t="shared" si="17"/>
        <v>1248.808</v>
      </c>
    </row>
    <row r="577" spans="1:18" ht="12.75">
      <c r="A577" s="330">
        <v>15463</v>
      </c>
      <c r="B577" s="330">
        <v>15463</v>
      </c>
      <c r="C577" s="330">
        <v>15463</v>
      </c>
      <c r="D577" s="330">
        <v>15463</v>
      </c>
      <c r="E577" s="330">
        <v>15463</v>
      </c>
      <c r="F577" s="331" t="s">
        <v>772</v>
      </c>
      <c r="G577" s="331"/>
      <c r="H577" s="331"/>
      <c r="I577" s="331"/>
      <c r="J577" s="331"/>
      <c r="K577" s="331"/>
      <c r="L577" s="331"/>
      <c r="M577" s="331"/>
      <c r="N577" s="135">
        <v>1117.09</v>
      </c>
      <c r="O577" s="117" t="s">
        <v>304</v>
      </c>
      <c r="P577" s="133" t="s">
        <v>304</v>
      </c>
      <c r="Q577" s="134">
        <f t="shared" si="16"/>
        <v>1228.799</v>
      </c>
      <c r="R577" s="128">
        <f t="shared" si="17"/>
        <v>1284.6535</v>
      </c>
    </row>
    <row r="578" spans="1:18" ht="12.75">
      <c r="A578" s="330">
        <v>15468</v>
      </c>
      <c r="B578" s="330">
        <v>15468</v>
      </c>
      <c r="C578" s="330">
        <v>15468</v>
      </c>
      <c r="D578" s="330">
        <v>15468</v>
      </c>
      <c r="E578" s="330">
        <v>15468</v>
      </c>
      <c r="F578" s="331" t="s">
        <v>291</v>
      </c>
      <c r="G578" s="331"/>
      <c r="H578" s="331"/>
      <c r="I578" s="331"/>
      <c r="J578" s="331"/>
      <c r="K578" s="331"/>
      <c r="L578" s="331"/>
      <c r="M578" s="331"/>
      <c r="N578" s="135">
        <v>1384.15</v>
      </c>
      <c r="O578" s="117" t="s">
        <v>304</v>
      </c>
      <c r="P578" s="133" t="s">
        <v>304</v>
      </c>
      <c r="Q578" s="134">
        <f t="shared" si="16"/>
        <v>1522.5650000000003</v>
      </c>
      <c r="R578" s="128">
        <f t="shared" si="17"/>
        <v>1591.7725</v>
      </c>
    </row>
    <row r="579" spans="1:18" ht="12.75">
      <c r="A579" s="330">
        <v>15467</v>
      </c>
      <c r="B579" s="330">
        <v>15467</v>
      </c>
      <c r="C579" s="330">
        <v>15467</v>
      </c>
      <c r="D579" s="330">
        <v>15467</v>
      </c>
      <c r="E579" s="330">
        <v>15467</v>
      </c>
      <c r="F579" s="331" t="s">
        <v>773</v>
      </c>
      <c r="G579" s="331"/>
      <c r="H579" s="331"/>
      <c r="I579" s="331"/>
      <c r="J579" s="331"/>
      <c r="K579" s="331"/>
      <c r="L579" s="331"/>
      <c r="M579" s="331"/>
      <c r="N579" s="135">
        <v>1384.15</v>
      </c>
      <c r="O579" s="117" t="s">
        <v>304</v>
      </c>
      <c r="P579" s="133" t="s">
        <v>304</v>
      </c>
      <c r="Q579" s="134">
        <f t="shared" si="16"/>
        <v>1522.5650000000003</v>
      </c>
      <c r="R579" s="128">
        <f t="shared" si="17"/>
        <v>1591.7725</v>
      </c>
    </row>
    <row r="580" spans="1:18" ht="12.75">
      <c r="A580" s="330">
        <v>15462</v>
      </c>
      <c r="B580" s="330">
        <v>15462</v>
      </c>
      <c r="C580" s="330">
        <v>15462</v>
      </c>
      <c r="D580" s="330">
        <v>15462</v>
      </c>
      <c r="E580" s="330">
        <v>15462</v>
      </c>
      <c r="F580" s="331" t="s">
        <v>774</v>
      </c>
      <c r="G580" s="331"/>
      <c r="H580" s="331"/>
      <c r="I580" s="331"/>
      <c r="J580" s="331"/>
      <c r="K580" s="331"/>
      <c r="L580" s="331"/>
      <c r="M580" s="331"/>
      <c r="N580" s="135">
        <v>1384.15</v>
      </c>
      <c r="O580" s="117" t="s">
        <v>304</v>
      </c>
      <c r="P580" s="133" t="s">
        <v>304</v>
      </c>
      <c r="Q580" s="134">
        <f t="shared" si="16"/>
        <v>1522.5650000000003</v>
      </c>
      <c r="R580" s="128">
        <f t="shared" si="17"/>
        <v>1591.7725</v>
      </c>
    </row>
    <row r="581" spans="1:18" ht="12.75">
      <c r="A581" s="330">
        <v>15466</v>
      </c>
      <c r="B581" s="330">
        <v>15466</v>
      </c>
      <c r="C581" s="330">
        <v>15466</v>
      </c>
      <c r="D581" s="330">
        <v>15466</v>
      </c>
      <c r="E581" s="330">
        <v>15466</v>
      </c>
      <c r="F581" s="331" t="s">
        <v>775</v>
      </c>
      <c r="G581" s="331"/>
      <c r="H581" s="331"/>
      <c r="I581" s="331"/>
      <c r="J581" s="331"/>
      <c r="K581" s="331"/>
      <c r="L581" s="331"/>
      <c r="M581" s="331"/>
      <c r="N581" s="135">
        <v>1423.88</v>
      </c>
      <c r="O581" s="117" t="s">
        <v>304</v>
      </c>
      <c r="P581" s="133" t="s">
        <v>304</v>
      </c>
      <c r="Q581" s="134">
        <f t="shared" si="16"/>
        <v>1566.2680000000003</v>
      </c>
      <c r="R581" s="128">
        <f t="shared" si="17"/>
        <v>1637.462</v>
      </c>
    </row>
    <row r="582" spans="1:18" ht="12.75">
      <c r="A582" s="115"/>
      <c r="B582" s="118"/>
      <c r="C582" s="119" t="s">
        <v>175</v>
      </c>
      <c r="D582" s="334" t="s">
        <v>292</v>
      </c>
      <c r="E582" s="334"/>
      <c r="F582" s="334"/>
      <c r="G582" s="334"/>
      <c r="H582" s="334"/>
      <c r="I582" s="334"/>
      <c r="J582" s="334"/>
      <c r="K582" s="334"/>
      <c r="L582" s="334"/>
      <c r="M582" s="334"/>
      <c r="N582" s="123"/>
      <c r="O582" s="114"/>
      <c r="P582" s="130"/>
      <c r="Q582" s="134">
        <f t="shared" si="16"/>
        <v>0</v>
      </c>
      <c r="R582" s="128">
        <f t="shared" si="17"/>
        <v>0</v>
      </c>
    </row>
    <row r="583" spans="1:18" ht="12.75">
      <c r="A583" s="330">
        <v>15453</v>
      </c>
      <c r="B583" s="330">
        <v>15453</v>
      </c>
      <c r="C583" s="330">
        <v>15453</v>
      </c>
      <c r="D583" s="330">
        <v>15453</v>
      </c>
      <c r="E583" s="330">
        <v>15453</v>
      </c>
      <c r="F583" s="331" t="s">
        <v>776</v>
      </c>
      <c r="G583" s="331"/>
      <c r="H583" s="331"/>
      <c r="I583" s="331"/>
      <c r="J583" s="331"/>
      <c r="K583" s="331"/>
      <c r="L583" s="331"/>
      <c r="M583" s="331"/>
      <c r="N583" s="135">
        <v>1124.18</v>
      </c>
      <c r="O583" s="117" t="s">
        <v>304</v>
      </c>
      <c r="P583" s="133" t="s">
        <v>304</v>
      </c>
      <c r="Q583" s="134">
        <f t="shared" si="16"/>
        <v>1236.5980000000002</v>
      </c>
      <c r="R583" s="128">
        <f t="shared" si="17"/>
        <v>1292.807</v>
      </c>
    </row>
    <row r="584" spans="1:18" ht="12.75">
      <c r="A584" s="330">
        <v>15460</v>
      </c>
      <c r="B584" s="330">
        <v>15460</v>
      </c>
      <c r="C584" s="330">
        <v>15460</v>
      </c>
      <c r="D584" s="330">
        <v>15460</v>
      </c>
      <c r="E584" s="330">
        <v>15460</v>
      </c>
      <c r="F584" s="331" t="s">
        <v>777</v>
      </c>
      <c r="G584" s="331"/>
      <c r="H584" s="331"/>
      <c r="I584" s="331"/>
      <c r="J584" s="331"/>
      <c r="K584" s="331"/>
      <c r="L584" s="331"/>
      <c r="M584" s="331"/>
      <c r="N584" s="135">
        <v>1432.65</v>
      </c>
      <c r="O584" s="117" t="s">
        <v>308</v>
      </c>
      <c r="P584" s="133" t="s">
        <v>304</v>
      </c>
      <c r="Q584" s="134">
        <f t="shared" si="16"/>
        <v>1575.9150000000002</v>
      </c>
      <c r="R584" s="128">
        <f t="shared" si="17"/>
        <v>1647.5475</v>
      </c>
    </row>
    <row r="585" spans="1:18" ht="12.75">
      <c r="A585" s="330">
        <v>15458</v>
      </c>
      <c r="B585" s="330">
        <v>15458</v>
      </c>
      <c r="C585" s="330">
        <v>15458</v>
      </c>
      <c r="D585" s="330">
        <v>15458</v>
      </c>
      <c r="E585" s="330">
        <v>15458</v>
      </c>
      <c r="F585" s="331" t="s">
        <v>778</v>
      </c>
      <c r="G585" s="331"/>
      <c r="H585" s="331"/>
      <c r="I585" s="331"/>
      <c r="J585" s="331"/>
      <c r="K585" s="331"/>
      <c r="L585" s="331"/>
      <c r="M585" s="331"/>
      <c r="N585" s="135">
        <v>1432.65</v>
      </c>
      <c r="O585" s="117" t="s">
        <v>308</v>
      </c>
      <c r="P585" s="133" t="s">
        <v>304</v>
      </c>
      <c r="Q585" s="134">
        <f t="shared" si="16"/>
        <v>1575.9150000000002</v>
      </c>
      <c r="R585" s="128">
        <f t="shared" si="17"/>
        <v>1647.5475</v>
      </c>
    </row>
    <row r="586" spans="1:18" ht="12.75">
      <c r="A586" s="115"/>
      <c r="B586" s="118"/>
      <c r="C586" s="119" t="s">
        <v>175</v>
      </c>
      <c r="D586" s="334" t="s">
        <v>779</v>
      </c>
      <c r="E586" s="334"/>
      <c r="F586" s="334"/>
      <c r="G586" s="334"/>
      <c r="H586" s="334"/>
      <c r="I586" s="334"/>
      <c r="J586" s="334"/>
      <c r="K586" s="334"/>
      <c r="L586" s="334"/>
      <c r="M586" s="334"/>
      <c r="N586" s="123"/>
      <c r="O586" s="114"/>
      <c r="P586" s="130"/>
      <c r="Q586" s="134">
        <f aca="true" t="shared" si="18" ref="Q586:Q649">N586*1.1</f>
        <v>0</v>
      </c>
      <c r="R586" s="128">
        <f aca="true" t="shared" si="19" ref="R586:R649">N586*1.15</f>
        <v>0</v>
      </c>
    </row>
    <row r="587" spans="1:18" ht="12.75">
      <c r="A587" s="330">
        <v>38307</v>
      </c>
      <c r="B587" s="330">
        <v>38307</v>
      </c>
      <c r="C587" s="330">
        <v>38307</v>
      </c>
      <c r="D587" s="330">
        <v>38307</v>
      </c>
      <c r="E587" s="330">
        <v>38307</v>
      </c>
      <c r="F587" s="331" t="s">
        <v>780</v>
      </c>
      <c r="G587" s="331"/>
      <c r="H587" s="331"/>
      <c r="I587" s="331"/>
      <c r="J587" s="331"/>
      <c r="K587" s="331"/>
      <c r="L587" s="331"/>
      <c r="M587" s="331"/>
      <c r="N587" s="135">
        <v>4157.86</v>
      </c>
      <c r="O587" s="117" t="s">
        <v>308</v>
      </c>
      <c r="P587" s="133" t="s">
        <v>304</v>
      </c>
      <c r="Q587" s="134">
        <f t="shared" si="18"/>
        <v>4573.646</v>
      </c>
      <c r="R587" s="128">
        <f t="shared" si="19"/>
        <v>4781.538999999999</v>
      </c>
    </row>
    <row r="588" spans="1:18" ht="15">
      <c r="A588" s="115"/>
      <c r="B588" s="116" t="s">
        <v>175</v>
      </c>
      <c r="C588" s="335" t="s">
        <v>293</v>
      </c>
      <c r="D588" s="335"/>
      <c r="E588" s="335"/>
      <c r="F588" s="335"/>
      <c r="G588" s="335"/>
      <c r="H588" s="335"/>
      <c r="I588" s="335"/>
      <c r="J588" s="335"/>
      <c r="K588" s="335"/>
      <c r="L588" s="335"/>
      <c r="M588" s="335"/>
      <c r="N588" s="122"/>
      <c r="O588" s="114"/>
      <c r="P588" s="130"/>
      <c r="Q588" s="134">
        <f t="shared" si="18"/>
        <v>0</v>
      </c>
      <c r="R588" s="128">
        <f t="shared" si="19"/>
        <v>0</v>
      </c>
    </row>
    <row r="589" spans="1:18" ht="12.75">
      <c r="A589" s="115"/>
      <c r="B589" s="118"/>
      <c r="C589" s="119" t="s">
        <v>175</v>
      </c>
      <c r="D589" s="334" t="s">
        <v>781</v>
      </c>
      <c r="E589" s="334"/>
      <c r="F589" s="334"/>
      <c r="G589" s="334"/>
      <c r="H589" s="334"/>
      <c r="I589" s="334"/>
      <c r="J589" s="334"/>
      <c r="K589" s="334"/>
      <c r="L589" s="334"/>
      <c r="M589" s="334"/>
      <c r="N589" s="123"/>
      <c r="O589" s="114"/>
      <c r="P589" s="130"/>
      <c r="Q589" s="134">
        <f t="shared" si="18"/>
        <v>0</v>
      </c>
      <c r="R589" s="128">
        <f t="shared" si="19"/>
        <v>0</v>
      </c>
    </row>
    <row r="590" spans="1:18" ht="12.75">
      <c r="A590" s="330">
        <v>34786</v>
      </c>
      <c r="B590" s="330">
        <v>34786</v>
      </c>
      <c r="C590" s="330">
        <v>34786</v>
      </c>
      <c r="D590" s="330">
        <v>34786</v>
      </c>
      <c r="E590" s="330">
        <v>34786</v>
      </c>
      <c r="F590" s="331" t="s">
        <v>782</v>
      </c>
      <c r="G590" s="331"/>
      <c r="H590" s="331"/>
      <c r="I590" s="331"/>
      <c r="J590" s="331"/>
      <c r="K590" s="331"/>
      <c r="L590" s="331"/>
      <c r="M590" s="331"/>
      <c r="N590" s="132">
        <v>881.17</v>
      </c>
      <c r="O590" s="117" t="s">
        <v>308</v>
      </c>
      <c r="P590" s="133" t="s">
        <v>304</v>
      </c>
      <c r="Q590" s="134">
        <f t="shared" si="18"/>
        <v>969.287</v>
      </c>
      <c r="R590" s="128">
        <f t="shared" si="19"/>
        <v>1013.3454999999999</v>
      </c>
    </row>
    <row r="591" spans="1:18" ht="12.75">
      <c r="A591" s="330">
        <v>34785</v>
      </c>
      <c r="B591" s="330">
        <v>34785</v>
      </c>
      <c r="C591" s="330">
        <v>34785</v>
      </c>
      <c r="D591" s="330">
        <v>34785</v>
      </c>
      <c r="E591" s="330">
        <v>34785</v>
      </c>
      <c r="F591" s="331" t="s">
        <v>783</v>
      </c>
      <c r="G591" s="331"/>
      <c r="H591" s="331"/>
      <c r="I591" s="331"/>
      <c r="J591" s="331"/>
      <c r="K591" s="331"/>
      <c r="L591" s="331"/>
      <c r="M591" s="331"/>
      <c r="N591" s="132">
        <v>881.17</v>
      </c>
      <c r="O591" s="117" t="s">
        <v>308</v>
      </c>
      <c r="P591" s="133" t="s">
        <v>304</v>
      </c>
      <c r="Q591" s="134">
        <f t="shared" si="18"/>
        <v>969.287</v>
      </c>
      <c r="R591" s="128">
        <f t="shared" si="19"/>
        <v>1013.3454999999999</v>
      </c>
    </row>
    <row r="592" spans="1:18" ht="12.75">
      <c r="A592" s="330">
        <v>34808</v>
      </c>
      <c r="B592" s="330">
        <v>34808</v>
      </c>
      <c r="C592" s="330">
        <v>34808</v>
      </c>
      <c r="D592" s="330">
        <v>34808</v>
      </c>
      <c r="E592" s="330">
        <v>34808</v>
      </c>
      <c r="F592" s="331" t="s">
        <v>784</v>
      </c>
      <c r="G592" s="331"/>
      <c r="H592" s="331"/>
      <c r="I592" s="331"/>
      <c r="J592" s="331"/>
      <c r="K592" s="331"/>
      <c r="L592" s="331"/>
      <c r="M592" s="331"/>
      <c r="N592" s="132">
        <v>966.22</v>
      </c>
      <c r="O592" s="117" t="s">
        <v>308</v>
      </c>
      <c r="P592" s="133" t="s">
        <v>304</v>
      </c>
      <c r="Q592" s="134">
        <f t="shared" si="18"/>
        <v>1062.842</v>
      </c>
      <c r="R592" s="128">
        <f t="shared" si="19"/>
        <v>1111.153</v>
      </c>
    </row>
    <row r="593" spans="1:18" ht="12.75">
      <c r="A593" s="330">
        <v>35118</v>
      </c>
      <c r="B593" s="330">
        <v>35118</v>
      </c>
      <c r="C593" s="330">
        <v>35118</v>
      </c>
      <c r="D593" s="330">
        <v>35118</v>
      </c>
      <c r="E593" s="330">
        <v>35118</v>
      </c>
      <c r="F593" s="331" t="s">
        <v>785</v>
      </c>
      <c r="G593" s="331"/>
      <c r="H593" s="331"/>
      <c r="I593" s="331"/>
      <c r="J593" s="331"/>
      <c r="K593" s="331"/>
      <c r="L593" s="331"/>
      <c r="M593" s="331"/>
      <c r="N593" s="132">
        <v>773.86</v>
      </c>
      <c r="O593" s="117" t="s">
        <v>308</v>
      </c>
      <c r="P593" s="133" t="s">
        <v>304</v>
      </c>
      <c r="Q593" s="134">
        <f t="shared" si="18"/>
        <v>851.2460000000001</v>
      </c>
      <c r="R593" s="128">
        <f t="shared" si="19"/>
        <v>889.939</v>
      </c>
    </row>
    <row r="594" spans="1:18" ht="12.75">
      <c r="A594" s="330">
        <v>54128</v>
      </c>
      <c r="B594" s="330">
        <v>54128</v>
      </c>
      <c r="C594" s="330">
        <v>54128</v>
      </c>
      <c r="D594" s="330">
        <v>54128</v>
      </c>
      <c r="E594" s="330">
        <v>54128</v>
      </c>
      <c r="F594" s="331" t="s">
        <v>786</v>
      </c>
      <c r="G594" s="331"/>
      <c r="H594" s="331"/>
      <c r="I594" s="331"/>
      <c r="J594" s="331"/>
      <c r="K594" s="331"/>
      <c r="L594" s="331"/>
      <c r="M594" s="331"/>
      <c r="N594" s="132">
        <v>773.86</v>
      </c>
      <c r="O594" s="117" t="s">
        <v>308</v>
      </c>
      <c r="P594" s="133" t="s">
        <v>304</v>
      </c>
      <c r="Q594" s="134">
        <f t="shared" si="18"/>
        <v>851.2460000000001</v>
      </c>
      <c r="R594" s="128">
        <f t="shared" si="19"/>
        <v>889.939</v>
      </c>
    </row>
    <row r="595" spans="1:18" ht="12.75">
      <c r="A595" s="330">
        <v>35048</v>
      </c>
      <c r="B595" s="330">
        <v>35048</v>
      </c>
      <c r="C595" s="330">
        <v>35048</v>
      </c>
      <c r="D595" s="330">
        <v>35048</v>
      </c>
      <c r="E595" s="330">
        <v>35048</v>
      </c>
      <c r="F595" s="331" t="s">
        <v>787</v>
      </c>
      <c r="G595" s="331"/>
      <c r="H595" s="331"/>
      <c r="I595" s="331"/>
      <c r="J595" s="331"/>
      <c r="K595" s="331"/>
      <c r="L595" s="331"/>
      <c r="M595" s="331"/>
      <c r="N595" s="132">
        <v>773.86</v>
      </c>
      <c r="O595" s="117" t="s">
        <v>308</v>
      </c>
      <c r="P595" s="133" t="s">
        <v>304</v>
      </c>
      <c r="Q595" s="134">
        <f t="shared" si="18"/>
        <v>851.2460000000001</v>
      </c>
      <c r="R595" s="128">
        <f t="shared" si="19"/>
        <v>889.939</v>
      </c>
    </row>
    <row r="596" spans="1:18" ht="12.75">
      <c r="A596" s="115"/>
      <c r="B596" s="118"/>
      <c r="C596" s="119" t="s">
        <v>175</v>
      </c>
      <c r="D596" s="334" t="s">
        <v>788</v>
      </c>
      <c r="E596" s="334"/>
      <c r="F596" s="334"/>
      <c r="G596" s="334"/>
      <c r="H596" s="334"/>
      <c r="I596" s="334"/>
      <c r="J596" s="334"/>
      <c r="K596" s="334"/>
      <c r="L596" s="334"/>
      <c r="M596" s="334"/>
      <c r="N596" s="123"/>
      <c r="O596" s="114"/>
      <c r="P596" s="130"/>
      <c r="Q596" s="134">
        <f t="shared" si="18"/>
        <v>0</v>
      </c>
      <c r="R596" s="128">
        <f t="shared" si="19"/>
        <v>0</v>
      </c>
    </row>
    <row r="597" spans="1:18" ht="12.75">
      <c r="A597" s="330">
        <v>37501</v>
      </c>
      <c r="B597" s="330">
        <v>37501</v>
      </c>
      <c r="C597" s="330">
        <v>37501</v>
      </c>
      <c r="D597" s="330">
        <v>37501</v>
      </c>
      <c r="E597" s="330">
        <v>37501</v>
      </c>
      <c r="F597" s="331" t="s">
        <v>789</v>
      </c>
      <c r="G597" s="331"/>
      <c r="H597" s="331"/>
      <c r="I597" s="331"/>
      <c r="J597" s="331"/>
      <c r="K597" s="331"/>
      <c r="L597" s="331"/>
      <c r="M597" s="331"/>
      <c r="N597" s="135">
        <v>1111.86</v>
      </c>
      <c r="O597" s="117" t="s">
        <v>308</v>
      </c>
      <c r="P597" s="133" t="s">
        <v>304</v>
      </c>
      <c r="Q597" s="134">
        <f t="shared" si="18"/>
        <v>1223.046</v>
      </c>
      <c r="R597" s="128">
        <f t="shared" si="19"/>
        <v>1278.639</v>
      </c>
    </row>
    <row r="598" spans="1:18" ht="12.75">
      <c r="A598" s="115"/>
      <c r="B598" s="118"/>
      <c r="C598" s="119" t="s">
        <v>175</v>
      </c>
      <c r="D598" s="334" t="s">
        <v>790</v>
      </c>
      <c r="E598" s="334"/>
      <c r="F598" s="334"/>
      <c r="G598" s="334"/>
      <c r="H598" s="334"/>
      <c r="I598" s="334"/>
      <c r="J598" s="334"/>
      <c r="K598" s="334"/>
      <c r="L598" s="334"/>
      <c r="M598" s="334"/>
      <c r="N598" s="123"/>
      <c r="O598" s="114"/>
      <c r="P598" s="130"/>
      <c r="Q598" s="134">
        <f t="shared" si="18"/>
        <v>0</v>
      </c>
      <c r="R598" s="128">
        <f t="shared" si="19"/>
        <v>0</v>
      </c>
    </row>
    <row r="599" spans="1:18" ht="12.75">
      <c r="A599" s="330">
        <v>33819</v>
      </c>
      <c r="B599" s="330">
        <v>33819</v>
      </c>
      <c r="C599" s="330">
        <v>33819</v>
      </c>
      <c r="D599" s="330">
        <v>33819</v>
      </c>
      <c r="E599" s="330">
        <v>33819</v>
      </c>
      <c r="F599" s="331" t="s">
        <v>791</v>
      </c>
      <c r="G599" s="331"/>
      <c r="H599" s="331"/>
      <c r="I599" s="331"/>
      <c r="J599" s="331"/>
      <c r="K599" s="331"/>
      <c r="L599" s="331"/>
      <c r="M599" s="331"/>
      <c r="N599" s="135">
        <v>1140.42</v>
      </c>
      <c r="O599" s="117" t="s">
        <v>308</v>
      </c>
      <c r="P599" s="133" t="s">
        <v>304</v>
      </c>
      <c r="Q599" s="134">
        <f t="shared" si="18"/>
        <v>1254.4620000000002</v>
      </c>
      <c r="R599" s="128">
        <f t="shared" si="19"/>
        <v>1311.483</v>
      </c>
    </row>
    <row r="600" spans="1:18" ht="12.75">
      <c r="A600" s="330">
        <v>37494</v>
      </c>
      <c r="B600" s="330">
        <v>37494</v>
      </c>
      <c r="C600" s="330">
        <v>37494</v>
      </c>
      <c r="D600" s="330">
        <v>37494</v>
      </c>
      <c r="E600" s="330">
        <v>37494</v>
      </c>
      <c r="F600" s="331" t="s">
        <v>792</v>
      </c>
      <c r="G600" s="331"/>
      <c r="H600" s="331"/>
      <c r="I600" s="331"/>
      <c r="J600" s="331"/>
      <c r="K600" s="331"/>
      <c r="L600" s="331"/>
      <c r="M600" s="331"/>
      <c r="N600" s="135">
        <v>1497.08</v>
      </c>
      <c r="O600" s="117" t="s">
        <v>308</v>
      </c>
      <c r="P600" s="133" t="s">
        <v>304</v>
      </c>
      <c r="Q600" s="134">
        <f t="shared" si="18"/>
        <v>1646.788</v>
      </c>
      <c r="R600" s="128">
        <f t="shared" si="19"/>
        <v>1721.6419999999998</v>
      </c>
    </row>
    <row r="601" spans="1:18" ht="12.75">
      <c r="A601" s="115"/>
      <c r="B601" s="118"/>
      <c r="C601" s="119" t="s">
        <v>175</v>
      </c>
      <c r="D601" s="334" t="s">
        <v>793</v>
      </c>
      <c r="E601" s="334"/>
      <c r="F601" s="334"/>
      <c r="G601" s="334"/>
      <c r="H601" s="334"/>
      <c r="I601" s="334"/>
      <c r="J601" s="334"/>
      <c r="K601" s="334"/>
      <c r="L601" s="334"/>
      <c r="M601" s="334"/>
      <c r="N601" s="123"/>
      <c r="O601" s="114"/>
      <c r="P601" s="130"/>
      <c r="Q601" s="134">
        <f t="shared" si="18"/>
        <v>0</v>
      </c>
      <c r="R601" s="128">
        <f t="shared" si="19"/>
        <v>0</v>
      </c>
    </row>
    <row r="602" spans="1:18" ht="12.75">
      <c r="A602" s="330">
        <v>32817</v>
      </c>
      <c r="B602" s="330">
        <v>32817</v>
      </c>
      <c r="C602" s="330">
        <v>32817</v>
      </c>
      <c r="D602" s="330">
        <v>32817</v>
      </c>
      <c r="E602" s="330">
        <v>32817</v>
      </c>
      <c r="F602" s="331" t="s">
        <v>794</v>
      </c>
      <c r="G602" s="331"/>
      <c r="H602" s="331"/>
      <c r="I602" s="331"/>
      <c r="J602" s="331"/>
      <c r="K602" s="331"/>
      <c r="L602" s="331"/>
      <c r="M602" s="331"/>
      <c r="N602" s="135">
        <v>1332.13</v>
      </c>
      <c r="O602" s="117" t="s">
        <v>308</v>
      </c>
      <c r="P602" s="133" t="s">
        <v>304</v>
      </c>
      <c r="Q602" s="134">
        <f t="shared" si="18"/>
        <v>1465.3430000000003</v>
      </c>
      <c r="R602" s="128">
        <f t="shared" si="19"/>
        <v>1531.9495</v>
      </c>
    </row>
    <row r="603" spans="1:18" ht="12.75">
      <c r="A603" s="330">
        <v>32815</v>
      </c>
      <c r="B603" s="330">
        <v>32815</v>
      </c>
      <c r="C603" s="330">
        <v>32815</v>
      </c>
      <c r="D603" s="330">
        <v>32815</v>
      </c>
      <c r="E603" s="330">
        <v>32815</v>
      </c>
      <c r="F603" s="331" t="s">
        <v>795</v>
      </c>
      <c r="G603" s="331"/>
      <c r="H603" s="331"/>
      <c r="I603" s="331"/>
      <c r="J603" s="331"/>
      <c r="K603" s="331"/>
      <c r="L603" s="331"/>
      <c r="M603" s="331"/>
      <c r="N603" s="135">
        <v>1332.13</v>
      </c>
      <c r="O603" s="117" t="s">
        <v>308</v>
      </c>
      <c r="P603" s="133" t="s">
        <v>304</v>
      </c>
      <c r="Q603" s="134">
        <f t="shared" si="18"/>
        <v>1465.3430000000003</v>
      </c>
      <c r="R603" s="128">
        <f t="shared" si="19"/>
        <v>1531.9495</v>
      </c>
    </row>
    <row r="604" spans="1:18" ht="12.75">
      <c r="A604" s="330">
        <v>38643</v>
      </c>
      <c r="B604" s="330">
        <v>38643</v>
      </c>
      <c r="C604" s="330">
        <v>38643</v>
      </c>
      <c r="D604" s="330">
        <v>38643</v>
      </c>
      <c r="E604" s="330">
        <v>38643</v>
      </c>
      <c r="F604" s="331" t="s">
        <v>796</v>
      </c>
      <c r="G604" s="331"/>
      <c r="H604" s="331"/>
      <c r="I604" s="331"/>
      <c r="J604" s="331"/>
      <c r="K604" s="331"/>
      <c r="L604" s="331"/>
      <c r="M604" s="331"/>
      <c r="N604" s="135">
        <v>1332.13</v>
      </c>
      <c r="O604" s="117" t="s">
        <v>308</v>
      </c>
      <c r="P604" s="133" t="s">
        <v>304</v>
      </c>
      <c r="Q604" s="134">
        <f t="shared" si="18"/>
        <v>1465.3430000000003</v>
      </c>
      <c r="R604" s="128">
        <f t="shared" si="19"/>
        <v>1531.9495</v>
      </c>
    </row>
    <row r="605" spans="1:18" ht="12.75">
      <c r="A605" s="330">
        <v>36690</v>
      </c>
      <c r="B605" s="330">
        <v>36690</v>
      </c>
      <c r="C605" s="330">
        <v>36690</v>
      </c>
      <c r="D605" s="330">
        <v>36690</v>
      </c>
      <c r="E605" s="330">
        <v>36690</v>
      </c>
      <c r="F605" s="331" t="s">
        <v>797</v>
      </c>
      <c r="G605" s="331"/>
      <c r="H605" s="331"/>
      <c r="I605" s="331"/>
      <c r="J605" s="331"/>
      <c r="K605" s="331"/>
      <c r="L605" s="331"/>
      <c r="M605" s="331"/>
      <c r="N605" s="135">
        <v>1332.13</v>
      </c>
      <c r="O605" s="117" t="s">
        <v>308</v>
      </c>
      <c r="P605" s="133" t="s">
        <v>304</v>
      </c>
      <c r="Q605" s="134">
        <f t="shared" si="18"/>
        <v>1465.3430000000003</v>
      </c>
      <c r="R605" s="128">
        <f t="shared" si="19"/>
        <v>1531.9495</v>
      </c>
    </row>
    <row r="606" spans="1:18" ht="12.75">
      <c r="A606" s="330">
        <v>34807</v>
      </c>
      <c r="B606" s="330">
        <v>34807</v>
      </c>
      <c r="C606" s="330">
        <v>34807</v>
      </c>
      <c r="D606" s="330">
        <v>34807</v>
      </c>
      <c r="E606" s="330">
        <v>34807</v>
      </c>
      <c r="F606" s="331" t="s">
        <v>798</v>
      </c>
      <c r="G606" s="331"/>
      <c r="H606" s="331"/>
      <c r="I606" s="331"/>
      <c r="J606" s="331"/>
      <c r="K606" s="331"/>
      <c r="L606" s="331"/>
      <c r="M606" s="331"/>
      <c r="N606" s="135">
        <v>1685.85</v>
      </c>
      <c r="O606" s="117" t="s">
        <v>308</v>
      </c>
      <c r="P606" s="133" t="s">
        <v>304</v>
      </c>
      <c r="Q606" s="134">
        <f t="shared" si="18"/>
        <v>1854.435</v>
      </c>
      <c r="R606" s="128">
        <f t="shared" si="19"/>
        <v>1938.7274999999997</v>
      </c>
    </row>
    <row r="607" spans="1:18" ht="12.75">
      <c r="A607" s="115"/>
      <c r="B607" s="118"/>
      <c r="C607" s="119" t="s">
        <v>175</v>
      </c>
      <c r="D607" s="334" t="s">
        <v>294</v>
      </c>
      <c r="E607" s="334"/>
      <c r="F607" s="334"/>
      <c r="G607" s="334"/>
      <c r="H607" s="334"/>
      <c r="I607" s="334"/>
      <c r="J607" s="334"/>
      <c r="K607" s="334"/>
      <c r="L607" s="334"/>
      <c r="M607" s="334"/>
      <c r="N607" s="123"/>
      <c r="O607" s="114"/>
      <c r="P607" s="130"/>
      <c r="Q607" s="134">
        <f t="shared" si="18"/>
        <v>0</v>
      </c>
      <c r="R607" s="128">
        <f t="shared" si="19"/>
        <v>0</v>
      </c>
    </row>
    <row r="608" spans="1:18" ht="12.75">
      <c r="A608" s="330">
        <v>15483</v>
      </c>
      <c r="B608" s="330">
        <v>15483</v>
      </c>
      <c r="C608" s="330">
        <v>15483</v>
      </c>
      <c r="D608" s="330">
        <v>15483</v>
      </c>
      <c r="E608" s="330">
        <v>15483</v>
      </c>
      <c r="F608" s="331" t="s">
        <v>295</v>
      </c>
      <c r="G608" s="331"/>
      <c r="H608" s="331"/>
      <c r="I608" s="331"/>
      <c r="J608" s="331"/>
      <c r="K608" s="331"/>
      <c r="L608" s="331"/>
      <c r="M608" s="331"/>
      <c r="N608" s="135">
        <v>1610.06</v>
      </c>
      <c r="O608" s="117" t="s">
        <v>308</v>
      </c>
      <c r="P608" s="133" t="s">
        <v>304</v>
      </c>
      <c r="Q608" s="134">
        <f t="shared" si="18"/>
        <v>1771.066</v>
      </c>
      <c r="R608" s="128">
        <f t="shared" si="19"/>
        <v>1851.5689999999997</v>
      </c>
    </row>
    <row r="609" spans="1:18" ht="12.75">
      <c r="A609" s="330">
        <v>15481</v>
      </c>
      <c r="B609" s="330">
        <v>15481</v>
      </c>
      <c r="C609" s="330">
        <v>15481</v>
      </c>
      <c r="D609" s="330">
        <v>15481</v>
      </c>
      <c r="E609" s="330">
        <v>15481</v>
      </c>
      <c r="F609" s="331" t="s">
        <v>799</v>
      </c>
      <c r="G609" s="331"/>
      <c r="H609" s="331"/>
      <c r="I609" s="331"/>
      <c r="J609" s="331"/>
      <c r="K609" s="331"/>
      <c r="L609" s="331"/>
      <c r="M609" s="331"/>
      <c r="N609" s="135">
        <v>1610.06</v>
      </c>
      <c r="O609" s="117" t="s">
        <v>308</v>
      </c>
      <c r="P609" s="133" t="s">
        <v>304</v>
      </c>
      <c r="Q609" s="134">
        <f t="shared" si="18"/>
        <v>1771.066</v>
      </c>
      <c r="R609" s="128">
        <f t="shared" si="19"/>
        <v>1851.5689999999997</v>
      </c>
    </row>
    <row r="610" spans="1:18" ht="12.75">
      <c r="A610" s="330">
        <v>15480</v>
      </c>
      <c r="B610" s="330">
        <v>15480</v>
      </c>
      <c r="C610" s="330">
        <v>15480</v>
      </c>
      <c r="D610" s="330">
        <v>15480</v>
      </c>
      <c r="E610" s="330">
        <v>15480</v>
      </c>
      <c r="F610" s="331" t="s">
        <v>800</v>
      </c>
      <c r="G610" s="331"/>
      <c r="H610" s="331"/>
      <c r="I610" s="331"/>
      <c r="J610" s="331"/>
      <c r="K610" s="331"/>
      <c r="L610" s="331"/>
      <c r="M610" s="331"/>
      <c r="N610" s="135">
        <v>2052.44</v>
      </c>
      <c r="O610" s="117" t="s">
        <v>304</v>
      </c>
      <c r="P610" s="133" t="s">
        <v>304</v>
      </c>
      <c r="Q610" s="134">
        <f t="shared" si="18"/>
        <v>2257.684</v>
      </c>
      <c r="R610" s="128">
        <f t="shared" si="19"/>
        <v>2360.306</v>
      </c>
    </row>
    <row r="611" spans="1:18" ht="12.75">
      <c r="A611" s="115"/>
      <c r="B611" s="118"/>
      <c r="C611" s="119" t="s">
        <v>175</v>
      </c>
      <c r="D611" s="334" t="s">
        <v>801</v>
      </c>
      <c r="E611" s="334"/>
      <c r="F611" s="334"/>
      <c r="G611" s="334"/>
      <c r="H611" s="334"/>
      <c r="I611" s="334"/>
      <c r="J611" s="334"/>
      <c r="K611" s="334"/>
      <c r="L611" s="334"/>
      <c r="M611" s="334"/>
      <c r="N611" s="123"/>
      <c r="O611" s="114"/>
      <c r="P611" s="130"/>
      <c r="Q611" s="134">
        <f t="shared" si="18"/>
        <v>0</v>
      </c>
      <c r="R611" s="128">
        <f t="shared" si="19"/>
        <v>0</v>
      </c>
    </row>
    <row r="612" spans="1:18" ht="12.75">
      <c r="A612" s="330">
        <v>34792</v>
      </c>
      <c r="B612" s="330">
        <v>34792</v>
      </c>
      <c r="C612" s="330">
        <v>34792</v>
      </c>
      <c r="D612" s="330">
        <v>34792</v>
      </c>
      <c r="E612" s="330">
        <v>34792</v>
      </c>
      <c r="F612" s="331" t="s">
        <v>802</v>
      </c>
      <c r="G612" s="331"/>
      <c r="H612" s="331"/>
      <c r="I612" s="331"/>
      <c r="J612" s="331"/>
      <c r="K612" s="331"/>
      <c r="L612" s="331"/>
      <c r="M612" s="331"/>
      <c r="N612" s="135">
        <v>1849.27</v>
      </c>
      <c r="O612" s="117" t="s">
        <v>308</v>
      </c>
      <c r="P612" s="133" t="s">
        <v>304</v>
      </c>
      <c r="Q612" s="134">
        <f t="shared" si="18"/>
        <v>2034.1970000000001</v>
      </c>
      <c r="R612" s="128">
        <f t="shared" si="19"/>
        <v>2126.6605</v>
      </c>
    </row>
    <row r="613" spans="1:18" ht="12.75">
      <c r="A613" s="115"/>
      <c r="B613" s="118"/>
      <c r="C613" s="119" t="s">
        <v>175</v>
      </c>
      <c r="D613" s="334" t="s">
        <v>803</v>
      </c>
      <c r="E613" s="334"/>
      <c r="F613" s="334"/>
      <c r="G613" s="334"/>
      <c r="H613" s="334"/>
      <c r="I613" s="334"/>
      <c r="J613" s="334"/>
      <c r="K613" s="334"/>
      <c r="L613" s="334"/>
      <c r="M613" s="334"/>
      <c r="N613" s="123"/>
      <c r="O613" s="114"/>
      <c r="P613" s="130"/>
      <c r="Q613" s="134">
        <f t="shared" si="18"/>
        <v>0</v>
      </c>
      <c r="R613" s="128">
        <f t="shared" si="19"/>
        <v>0</v>
      </c>
    </row>
    <row r="614" spans="1:18" ht="12.75">
      <c r="A614" s="330">
        <v>34803</v>
      </c>
      <c r="B614" s="330">
        <v>34803</v>
      </c>
      <c r="C614" s="330">
        <v>34803</v>
      </c>
      <c r="D614" s="330">
        <v>34803</v>
      </c>
      <c r="E614" s="330">
        <v>34803</v>
      </c>
      <c r="F614" s="331" t="s">
        <v>804</v>
      </c>
      <c r="G614" s="331"/>
      <c r="H614" s="331"/>
      <c r="I614" s="331"/>
      <c r="J614" s="331"/>
      <c r="K614" s="331"/>
      <c r="L614" s="331"/>
      <c r="M614" s="331"/>
      <c r="N614" s="135">
        <v>5309.51</v>
      </c>
      <c r="O614" s="117" t="s">
        <v>308</v>
      </c>
      <c r="P614" s="133" t="s">
        <v>304</v>
      </c>
      <c r="Q614" s="134">
        <f t="shared" si="18"/>
        <v>5840.461000000001</v>
      </c>
      <c r="R614" s="128">
        <f t="shared" si="19"/>
        <v>6105.9365</v>
      </c>
    </row>
    <row r="615" spans="1:18" ht="12.75">
      <c r="A615" s="330">
        <v>74604</v>
      </c>
      <c r="B615" s="330">
        <v>74604</v>
      </c>
      <c r="C615" s="330">
        <v>74604</v>
      </c>
      <c r="D615" s="330">
        <v>74604</v>
      </c>
      <c r="E615" s="330">
        <v>74604</v>
      </c>
      <c r="F615" s="331" t="s">
        <v>805</v>
      </c>
      <c r="G615" s="331"/>
      <c r="H615" s="331"/>
      <c r="I615" s="331"/>
      <c r="J615" s="331"/>
      <c r="K615" s="331"/>
      <c r="L615" s="331"/>
      <c r="M615" s="331"/>
      <c r="N615" s="135">
        <v>5309.51</v>
      </c>
      <c r="O615" s="117" t="s">
        <v>308</v>
      </c>
      <c r="P615" s="133" t="s">
        <v>304</v>
      </c>
      <c r="Q615" s="134">
        <f t="shared" si="18"/>
        <v>5840.461000000001</v>
      </c>
      <c r="R615" s="128">
        <f t="shared" si="19"/>
        <v>6105.9365</v>
      </c>
    </row>
    <row r="616" spans="1:18" ht="12.75">
      <c r="A616" s="115"/>
      <c r="B616" s="118"/>
      <c r="C616" s="119" t="s">
        <v>175</v>
      </c>
      <c r="D616" s="334" t="s">
        <v>806</v>
      </c>
      <c r="E616" s="334"/>
      <c r="F616" s="334"/>
      <c r="G616" s="334"/>
      <c r="H616" s="334"/>
      <c r="I616" s="334"/>
      <c r="J616" s="334"/>
      <c r="K616" s="334"/>
      <c r="L616" s="334"/>
      <c r="M616" s="334"/>
      <c r="N616" s="123"/>
      <c r="O616" s="114"/>
      <c r="P616" s="130"/>
      <c r="Q616" s="134">
        <f t="shared" si="18"/>
        <v>0</v>
      </c>
      <c r="R616" s="128">
        <f t="shared" si="19"/>
        <v>0</v>
      </c>
    </row>
    <row r="617" spans="1:18" ht="12.75">
      <c r="A617" s="330">
        <v>79944</v>
      </c>
      <c r="B617" s="330">
        <v>79944</v>
      </c>
      <c r="C617" s="330">
        <v>79944</v>
      </c>
      <c r="D617" s="330">
        <v>79944</v>
      </c>
      <c r="E617" s="330">
        <v>79944</v>
      </c>
      <c r="F617" s="331" t="s">
        <v>807</v>
      </c>
      <c r="G617" s="331"/>
      <c r="H617" s="331"/>
      <c r="I617" s="331"/>
      <c r="J617" s="331"/>
      <c r="K617" s="331"/>
      <c r="L617" s="331"/>
      <c r="M617" s="331"/>
      <c r="N617" s="135">
        <v>4941.7</v>
      </c>
      <c r="O617" s="117" t="s">
        <v>308</v>
      </c>
      <c r="P617" s="133" t="s">
        <v>304</v>
      </c>
      <c r="Q617" s="134">
        <f t="shared" si="18"/>
        <v>5435.87</v>
      </c>
      <c r="R617" s="128">
        <f t="shared" si="19"/>
        <v>5682.954999999999</v>
      </c>
    </row>
    <row r="618" spans="1:18" ht="15">
      <c r="A618" s="115"/>
      <c r="B618" s="116" t="s">
        <v>175</v>
      </c>
      <c r="C618" s="335" t="s">
        <v>296</v>
      </c>
      <c r="D618" s="335"/>
      <c r="E618" s="335"/>
      <c r="F618" s="335"/>
      <c r="G618" s="335"/>
      <c r="H618" s="335"/>
      <c r="I618" s="335"/>
      <c r="J618" s="335"/>
      <c r="K618" s="335"/>
      <c r="L618" s="335"/>
      <c r="M618" s="335"/>
      <c r="N618" s="122"/>
      <c r="O618" s="114"/>
      <c r="P618" s="130"/>
      <c r="Q618" s="134">
        <f t="shared" si="18"/>
        <v>0</v>
      </c>
      <c r="R618" s="128">
        <f t="shared" si="19"/>
        <v>0</v>
      </c>
    </row>
    <row r="619" spans="1:18" ht="12.75">
      <c r="A619" s="330">
        <v>38573</v>
      </c>
      <c r="B619" s="330">
        <v>38573</v>
      </c>
      <c r="C619" s="330">
        <v>38573</v>
      </c>
      <c r="D619" s="330">
        <v>38573</v>
      </c>
      <c r="E619" s="330">
        <v>38573</v>
      </c>
      <c r="F619" s="331" t="s">
        <v>808</v>
      </c>
      <c r="G619" s="331"/>
      <c r="H619" s="331"/>
      <c r="I619" s="331"/>
      <c r="J619" s="331"/>
      <c r="K619" s="331"/>
      <c r="L619" s="331"/>
      <c r="M619" s="331"/>
      <c r="N619" s="132">
        <v>770.04</v>
      </c>
      <c r="O619" s="117" t="s">
        <v>308</v>
      </c>
      <c r="P619" s="133" t="s">
        <v>304</v>
      </c>
      <c r="Q619" s="134">
        <f t="shared" si="18"/>
        <v>847.044</v>
      </c>
      <c r="R619" s="128">
        <f t="shared" si="19"/>
        <v>885.5459999999999</v>
      </c>
    </row>
    <row r="620" spans="1:18" ht="12.75">
      <c r="A620" s="330">
        <v>38970</v>
      </c>
      <c r="B620" s="330">
        <v>38970</v>
      </c>
      <c r="C620" s="330">
        <v>38970</v>
      </c>
      <c r="D620" s="330">
        <v>38970</v>
      </c>
      <c r="E620" s="330">
        <v>38970</v>
      </c>
      <c r="F620" s="331" t="s">
        <v>809</v>
      </c>
      <c r="G620" s="331"/>
      <c r="H620" s="331"/>
      <c r="I620" s="331"/>
      <c r="J620" s="331"/>
      <c r="K620" s="331"/>
      <c r="L620" s="331"/>
      <c r="M620" s="331"/>
      <c r="N620" s="132">
        <v>770.04</v>
      </c>
      <c r="O620" s="117" t="s">
        <v>308</v>
      </c>
      <c r="P620" s="133" t="s">
        <v>304</v>
      </c>
      <c r="Q620" s="134">
        <f t="shared" si="18"/>
        <v>847.044</v>
      </c>
      <c r="R620" s="128">
        <f t="shared" si="19"/>
        <v>885.5459999999999</v>
      </c>
    </row>
    <row r="621" spans="1:18" ht="12.75">
      <c r="A621" s="330">
        <v>34777</v>
      </c>
      <c r="B621" s="330">
        <v>34777</v>
      </c>
      <c r="C621" s="330">
        <v>34777</v>
      </c>
      <c r="D621" s="330">
        <v>34777</v>
      </c>
      <c r="E621" s="330">
        <v>34777</v>
      </c>
      <c r="F621" s="331" t="s">
        <v>810</v>
      </c>
      <c r="G621" s="331"/>
      <c r="H621" s="331"/>
      <c r="I621" s="331"/>
      <c r="J621" s="331"/>
      <c r="K621" s="331"/>
      <c r="L621" s="331"/>
      <c r="M621" s="331"/>
      <c r="N621" s="135">
        <v>1478.26</v>
      </c>
      <c r="O621" s="117" t="s">
        <v>308</v>
      </c>
      <c r="P621" s="133" t="s">
        <v>304</v>
      </c>
      <c r="Q621" s="134">
        <f t="shared" si="18"/>
        <v>1626.086</v>
      </c>
      <c r="R621" s="128">
        <f t="shared" si="19"/>
        <v>1699.9989999999998</v>
      </c>
    </row>
    <row r="622" spans="1:18" ht="12.75">
      <c r="A622" s="330">
        <v>38570</v>
      </c>
      <c r="B622" s="330">
        <v>38570</v>
      </c>
      <c r="C622" s="330">
        <v>38570</v>
      </c>
      <c r="D622" s="330">
        <v>38570</v>
      </c>
      <c r="E622" s="330">
        <v>38570</v>
      </c>
      <c r="F622" s="331" t="s">
        <v>811</v>
      </c>
      <c r="G622" s="331"/>
      <c r="H622" s="331"/>
      <c r="I622" s="331"/>
      <c r="J622" s="331"/>
      <c r="K622" s="331"/>
      <c r="L622" s="331"/>
      <c r="M622" s="331"/>
      <c r="N622" s="132">
        <v>654.12</v>
      </c>
      <c r="O622" s="117" t="s">
        <v>308</v>
      </c>
      <c r="P622" s="133" t="s">
        <v>304</v>
      </c>
      <c r="Q622" s="134">
        <f t="shared" si="18"/>
        <v>719.532</v>
      </c>
      <c r="R622" s="128">
        <f t="shared" si="19"/>
        <v>752.2379999999999</v>
      </c>
    </row>
    <row r="623" spans="1:18" ht="12.75">
      <c r="A623" s="115"/>
      <c r="B623" s="118"/>
      <c r="C623" s="119" t="s">
        <v>175</v>
      </c>
      <c r="D623" s="334" t="s">
        <v>812</v>
      </c>
      <c r="E623" s="334"/>
      <c r="F623" s="334"/>
      <c r="G623" s="334"/>
      <c r="H623" s="334"/>
      <c r="I623" s="334"/>
      <c r="J623" s="334"/>
      <c r="K623" s="334"/>
      <c r="L623" s="334"/>
      <c r="M623" s="334"/>
      <c r="N623" s="123"/>
      <c r="O623" s="114"/>
      <c r="P623" s="130"/>
      <c r="Q623" s="134">
        <f t="shared" si="18"/>
        <v>0</v>
      </c>
      <c r="R623" s="128">
        <f t="shared" si="19"/>
        <v>0</v>
      </c>
    </row>
    <row r="624" spans="1:18" ht="12.75">
      <c r="A624" s="330">
        <v>34982</v>
      </c>
      <c r="B624" s="330">
        <v>34982</v>
      </c>
      <c r="C624" s="330">
        <v>34982</v>
      </c>
      <c r="D624" s="330">
        <v>34982</v>
      </c>
      <c r="E624" s="330">
        <v>34982</v>
      </c>
      <c r="F624" s="331" t="s">
        <v>813</v>
      </c>
      <c r="G624" s="331"/>
      <c r="H624" s="331"/>
      <c r="I624" s="331"/>
      <c r="J624" s="331"/>
      <c r="K624" s="331"/>
      <c r="L624" s="331"/>
      <c r="M624" s="331"/>
      <c r="N624" s="135">
        <v>4810.93</v>
      </c>
      <c r="O624" s="117" t="s">
        <v>308</v>
      </c>
      <c r="P624" s="133" t="s">
        <v>304</v>
      </c>
      <c r="Q624" s="134">
        <f t="shared" si="18"/>
        <v>5292.023000000001</v>
      </c>
      <c r="R624" s="128">
        <f t="shared" si="19"/>
        <v>5532.5695</v>
      </c>
    </row>
    <row r="625" spans="1:18" ht="12.75">
      <c r="A625" s="330">
        <v>35693</v>
      </c>
      <c r="B625" s="330">
        <v>35693</v>
      </c>
      <c r="C625" s="330">
        <v>35693</v>
      </c>
      <c r="D625" s="330">
        <v>35693</v>
      </c>
      <c r="E625" s="330">
        <v>35693</v>
      </c>
      <c r="F625" s="331" t="s">
        <v>814</v>
      </c>
      <c r="G625" s="331"/>
      <c r="H625" s="331"/>
      <c r="I625" s="331"/>
      <c r="J625" s="331"/>
      <c r="K625" s="331"/>
      <c r="L625" s="331"/>
      <c r="M625" s="331"/>
      <c r="N625" s="135">
        <v>1496.89</v>
      </c>
      <c r="O625" s="117" t="s">
        <v>308</v>
      </c>
      <c r="P625" s="133" t="s">
        <v>304</v>
      </c>
      <c r="Q625" s="134">
        <f t="shared" si="18"/>
        <v>1646.5790000000002</v>
      </c>
      <c r="R625" s="128">
        <f t="shared" si="19"/>
        <v>1721.4234999999999</v>
      </c>
    </row>
    <row r="626" spans="1:18" ht="12.75">
      <c r="A626" s="115"/>
      <c r="B626" s="118"/>
      <c r="C626" s="119" t="s">
        <v>175</v>
      </c>
      <c r="D626" s="334" t="s">
        <v>815</v>
      </c>
      <c r="E626" s="334"/>
      <c r="F626" s="334"/>
      <c r="G626" s="334"/>
      <c r="H626" s="334"/>
      <c r="I626" s="334"/>
      <c r="J626" s="334"/>
      <c r="K626" s="334"/>
      <c r="L626" s="334"/>
      <c r="M626" s="334"/>
      <c r="N626" s="123"/>
      <c r="O626" s="114"/>
      <c r="P626" s="130"/>
      <c r="Q626" s="134">
        <f t="shared" si="18"/>
        <v>0</v>
      </c>
      <c r="R626" s="128">
        <f t="shared" si="19"/>
        <v>0</v>
      </c>
    </row>
    <row r="627" spans="1:18" ht="12.75">
      <c r="A627" s="330">
        <v>37490</v>
      </c>
      <c r="B627" s="330">
        <v>37490</v>
      </c>
      <c r="C627" s="330">
        <v>37490</v>
      </c>
      <c r="D627" s="330">
        <v>37490</v>
      </c>
      <c r="E627" s="330">
        <v>37490</v>
      </c>
      <c r="F627" s="331" t="s">
        <v>816</v>
      </c>
      <c r="G627" s="331"/>
      <c r="H627" s="331"/>
      <c r="I627" s="331"/>
      <c r="J627" s="331"/>
      <c r="K627" s="331"/>
      <c r="L627" s="331"/>
      <c r="M627" s="331"/>
      <c r="N627" s="135">
        <v>1346.53</v>
      </c>
      <c r="O627" s="117" t="s">
        <v>308</v>
      </c>
      <c r="P627" s="133" t="s">
        <v>304</v>
      </c>
      <c r="Q627" s="134">
        <f t="shared" si="18"/>
        <v>1481.183</v>
      </c>
      <c r="R627" s="128">
        <f t="shared" si="19"/>
        <v>1548.5095</v>
      </c>
    </row>
    <row r="628" spans="1:18" ht="12.75">
      <c r="A628" s="330">
        <v>38571</v>
      </c>
      <c r="B628" s="330">
        <v>38571</v>
      </c>
      <c r="C628" s="330">
        <v>38571</v>
      </c>
      <c r="D628" s="330">
        <v>38571</v>
      </c>
      <c r="E628" s="330">
        <v>38571</v>
      </c>
      <c r="F628" s="331" t="s">
        <v>817</v>
      </c>
      <c r="G628" s="331"/>
      <c r="H628" s="331"/>
      <c r="I628" s="331"/>
      <c r="J628" s="331"/>
      <c r="K628" s="331"/>
      <c r="L628" s="331"/>
      <c r="M628" s="331"/>
      <c r="N628" s="135">
        <v>1007.56</v>
      </c>
      <c r="O628" s="117" t="s">
        <v>308</v>
      </c>
      <c r="P628" s="133" t="s">
        <v>304</v>
      </c>
      <c r="Q628" s="134">
        <f t="shared" si="18"/>
        <v>1108.316</v>
      </c>
      <c r="R628" s="128">
        <f t="shared" si="19"/>
        <v>1158.694</v>
      </c>
    </row>
    <row r="629" spans="1:18" ht="12.75">
      <c r="A629" s="330">
        <v>38685</v>
      </c>
      <c r="B629" s="330">
        <v>38685</v>
      </c>
      <c r="C629" s="330">
        <v>38685</v>
      </c>
      <c r="D629" s="330">
        <v>38685</v>
      </c>
      <c r="E629" s="330">
        <v>38685</v>
      </c>
      <c r="F629" s="331" t="s">
        <v>818</v>
      </c>
      <c r="G629" s="331"/>
      <c r="H629" s="331"/>
      <c r="I629" s="331"/>
      <c r="J629" s="331"/>
      <c r="K629" s="331"/>
      <c r="L629" s="331"/>
      <c r="M629" s="331"/>
      <c r="N629" s="135">
        <v>1007.56</v>
      </c>
      <c r="O629" s="117" t="s">
        <v>308</v>
      </c>
      <c r="P629" s="133" t="s">
        <v>304</v>
      </c>
      <c r="Q629" s="134">
        <f t="shared" si="18"/>
        <v>1108.316</v>
      </c>
      <c r="R629" s="128">
        <f t="shared" si="19"/>
        <v>1158.694</v>
      </c>
    </row>
    <row r="630" spans="1:18" ht="12.75">
      <c r="A630" s="330">
        <v>542815</v>
      </c>
      <c r="B630" s="330">
        <v>542815</v>
      </c>
      <c r="C630" s="330">
        <v>542815</v>
      </c>
      <c r="D630" s="330">
        <v>542815</v>
      </c>
      <c r="E630" s="330">
        <v>542815</v>
      </c>
      <c r="F630" s="331" t="s">
        <v>819</v>
      </c>
      <c r="G630" s="331"/>
      <c r="H630" s="331"/>
      <c r="I630" s="331"/>
      <c r="J630" s="331"/>
      <c r="K630" s="331"/>
      <c r="L630" s="331"/>
      <c r="M630" s="331"/>
      <c r="N630" s="135">
        <v>1007.56</v>
      </c>
      <c r="O630" s="117" t="s">
        <v>308</v>
      </c>
      <c r="P630" s="133" t="s">
        <v>304</v>
      </c>
      <c r="Q630" s="134">
        <f t="shared" si="18"/>
        <v>1108.316</v>
      </c>
      <c r="R630" s="128">
        <f t="shared" si="19"/>
        <v>1158.694</v>
      </c>
    </row>
    <row r="631" spans="1:18" ht="12.75">
      <c r="A631" s="330">
        <v>43134</v>
      </c>
      <c r="B631" s="330">
        <v>43134</v>
      </c>
      <c r="C631" s="330">
        <v>43134</v>
      </c>
      <c r="D631" s="330">
        <v>43134</v>
      </c>
      <c r="E631" s="330">
        <v>43134</v>
      </c>
      <c r="F631" s="331" t="s">
        <v>820</v>
      </c>
      <c r="G631" s="331"/>
      <c r="H631" s="331"/>
      <c r="I631" s="331"/>
      <c r="J631" s="331"/>
      <c r="K631" s="331"/>
      <c r="L631" s="331"/>
      <c r="M631" s="331"/>
      <c r="N631" s="135">
        <v>1007.56</v>
      </c>
      <c r="O631" s="117" t="s">
        <v>308</v>
      </c>
      <c r="P631" s="133" t="s">
        <v>304</v>
      </c>
      <c r="Q631" s="134">
        <f t="shared" si="18"/>
        <v>1108.316</v>
      </c>
      <c r="R631" s="128">
        <f t="shared" si="19"/>
        <v>1158.694</v>
      </c>
    </row>
    <row r="632" spans="1:18" ht="12.75">
      <c r="A632" s="330">
        <v>82456</v>
      </c>
      <c r="B632" s="330">
        <v>82456</v>
      </c>
      <c r="C632" s="330">
        <v>82456</v>
      </c>
      <c r="D632" s="330">
        <v>82456</v>
      </c>
      <c r="E632" s="330">
        <v>82456</v>
      </c>
      <c r="F632" s="331" t="s">
        <v>821</v>
      </c>
      <c r="G632" s="331"/>
      <c r="H632" s="331"/>
      <c r="I632" s="331"/>
      <c r="J632" s="331"/>
      <c r="K632" s="331"/>
      <c r="L632" s="331"/>
      <c r="M632" s="331"/>
      <c r="N632" s="135">
        <v>1581.74</v>
      </c>
      <c r="O632" s="117" t="s">
        <v>308</v>
      </c>
      <c r="P632" s="133" t="s">
        <v>304</v>
      </c>
      <c r="Q632" s="134">
        <f t="shared" si="18"/>
        <v>1739.9140000000002</v>
      </c>
      <c r="R632" s="128">
        <f t="shared" si="19"/>
        <v>1819.001</v>
      </c>
    </row>
    <row r="633" spans="1:18" ht="12.75">
      <c r="A633" s="330">
        <v>42159</v>
      </c>
      <c r="B633" s="330">
        <v>42159</v>
      </c>
      <c r="C633" s="330">
        <v>42159</v>
      </c>
      <c r="D633" s="330">
        <v>42159</v>
      </c>
      <c r="E633" s="330">
        <v>42159</v>
      </c>
      <c r="F633" s="331" t="s">
        <v>822</v>
      </c>
      <c r="G633" s="331"/>
      <c r="H633" s="331"/>
      <c r="I633" s="331"/>
      <c r="J633" s="331"/>
      <c r="K633" s="331"/>
      <c r="L633" s="331"/>
      <c r="M633" s="331"/>
      <c r="N633" s="135">
        <v>1581.74</v>
      </c>
      <c r="O633" s="117" t="s">
        <v>308</v>
      </c>
      <c r="P633" s="133" t="s">
        <v>304</v>
      </c>
      <c r="Q633" s="134">
        <f t="shared" si="18"/>
        <v>1739.9140000000002</v>
      </c>
      <c r="R633" s="128">
        <f t="shared" si="19"/>
        <v>1819.001</v>
      </c>
    </row>
    <row r="634" spans="1:18" ht="12.75">
      <c r="A634" s="115"/>
      <c r="B634" s="118"/>
      <c r="C634" s="119" t="s">
        <v>175</v>
      </c>
      <c r="D634" s="334" t="s">
        <v>823</v>
      </c>
      <c r="E634" s="334"/>
      <c r="F634" s="334"/>
      <c r="G634" s="334"/>
      <c r="H634" s="334"/>
      <c r="I634" s="334"/>
      <c r="J634" s="334"/>
      <c r="K634" s="334"/>
      <c r="L634" s="334"/>
      <c r="M634" s="334"/>
      <c r="N634" s="123"/>
      <c r="O634" s="114"/>
      <c r="P634" s="130"/>
      <c r="Q634" s="134">
        <f t="shared" si="18"/>
        <v>0</v>
      </c>
      <c r="R634" s="128">
        <f t="shared" si="19"/>
        <v>0</v>
      </c>
    </row>
    <row r="635" spans="1:18" ht="12.75">
      <c r="A635" s="330">
        <v>34776</v>
      </c>
      <c r="B635" s="330">
        <v>34776</v>
      </c>
      <c r="C635" s="330">
        <v>34776</v>
      </c>
      <c r="D635" s="330">
        <v>34776</v>
      </c>
      <c r="E635" s="330">
        <v>34776</v>
      </c>
      <c r="F635" s="331" t="s">
        <v>824</v>
      </c>
      <c r="G635" s="331"/>
      <c r="H635" s="331"/>
      <c r="I635" s="331"/>
      <c r="J635" s="331"/>
      <c r="K635" s="331"/>
      <c r="L635" s="331"/>
      <c r="M635" s="331"/>
      <c r="N635" s="135">
        <v>1059.2</v>
      </c>
      <c r="O635" s="117" t="s">
        <v>308</v>
      </c>
      <c r="P635" s="133" t="s">
        <v>304</v>
      </c>
      <c r="Q635" s="134">
        <f t="shared" si="18"/>
        <v>1165.1200000000001</v>
      </c>
      <c r="R635" s="128">
        <f t="shared" si="19"/>
        <v>1218.08</v>
      </c>
    </row>
    <row r="636" spans="1:18" ht="12.75">
      <c r="A636" s="115"/>
      <c r="B636" s="118"/>
      <c r="C636" s="119" t="s">
        <v>175</v>
      </c>
      <c r="D636" s="334" t="s">
        <v>825</v>
      </c>
      <c r="E636" s="334"/>
      <c r="F636" s="334"/>
      <c r="G636" s="334"/>
      <c r="H636" s="334"/>
      <c r="I636" s="334"/>
      <c r="J636" s="334"/>
      <c r="K636" s="334"/>
      <c r="L636" s="334"/>
      <c r="M636" s="334"/>
      <c r="N636" s="123"/>
      <c r="O636" s="114"/>
      <c r="P636" s="130"/>
      <c r="Q636" s="134">
        <f t="shared" si="18"/>
        <v>0</v>
      </c>
      <c r="R636" s="128">
        <f t="shared" si="19"/>
        <v>0</v>
      </c>
    </row>
    <row r="637" spans="1:18" ht="12.75">
      <c r="A637" s="330">
        <v>35805</v>
      </c>
      <c r="B637" s="330">
        <v>35805</v>
      </c>
      <c r="C637" s="330">
        <v>35805</v>
      </c>
      <c r="D637" s="330">
        <v>35805</v>
      </c>
      <c r="E637" s="330">
        <v>35805</v>
      </c>
      <c r="F637" s="331" t="s">
        <v>826</v>
      </c>
      <c r="G637" s="331"/>
      <c r="H637" s="331"/>
      <c r="I637" s="331"/>
      <c r="J637" s="331"/>
      <c r="K637" s="331"/>
      <c r="L637" s="331"/>
      <c r="M637" s="331"/>
      <c r="N637" s="135">
        <v>1295.76</v>
      </c>
      <c r="O637" s="117" t="s">
        <v>308</v>
      </c>
      <c r="P637" s="133" t="s">
        <v>304</v>
      </c>
      <c r="Q637" s="134">
        <f t="shared" si="18"/>
        <v>1425.336</v>
      </c>
      <c r="R637" s="128">
        <f t="shared" si="19"/>
        <v>1490.1239999999998</v>
      </c>
    </row>
    <row r="638" spans="1:18" ht="12.75">
      <c r="A638" s="330">
        <v>735613</v>
      </c>
      <c r="B638" s="330">
        <v>735613</v>
      </c>
      <c r="C638" s="330">
        <v>735613</v>
      </c>
      <c r="D638" s="330">
        <v>735613</v>
      </c>
      <c r="E638" s="330">
        <v>735613</v>
      </c>
      <c r="F638" s="331" t="s">
        <v>827</v>
      </c>
      <c r="G638" s="331"/>
      <c r="H638" s="331"/>
      <c r="I638" s="331"/>
      <c r="J638" s="331"/>
      <c r="K638" s="331"/>
      <c r="L638" s="331"/>
      <c r="M638" s="331"/>
      <c r="N638" s="135">
        <v>1260.58</v>
      </c>
      <c r="O638" s="117" t="s">
        <v>308</v>
      </c>
      <c r="P638" s="133" t="s">
        <v>304</v>
      </c>
      <c r="Q638" s="134">
        <f t="shared" si="18"/>
        <v>1386.638</v>
      </c>
      <c r="R638" s="128">
        <f t="shared" si="19"/>
        <v>1449.667</v>
      </c>
    </row>
    <row r="639" spans="1:18" ht="12.75">
      <c r="A639" s="115"/>
      <c r="B639" s="118"/>
      <c r="C639" s="119" t="s">
        <v>175</v>
      </c>
      <c r="D639" s="334" t="s">
        <v>297</v>
      </c>
      <c r="E639" s="334"/>
      <c r="F639" s="334"/>
      <c r="G639" s="334"/>
      <c r="H639" s="334"/>
      <c r="I639" s="334"/>
      <c r="J639" s="334"/>
      <c r="K639" s="334"/>
      <c r="L639" s="334"/>
      <c r="M639" s="334"/>
      <c r="N639" s="123"/>
      <c r="O639" s="114"/>
      <c r="P639" s="130"/>
      <c r="Q639" s="134">
        <f t="shared" si="18"/>
        <v>0</v>
      </c>
      <c r="R639" s="128">
        <f t="shared" si="19"/>
        <v>0</v>
      </c>
    </row>
    <row r="640" spans="1:18" ht="12.75">
      <c r="A640" s="330">
        <v>15495</v>
      </c>
      <c r="B640" s="330">
        <v>15495</v>
      </c>
      <c r="C640" s="330">
        <v>15495</v>
      </c>
      <c r="D640" s="330">
        <v>15495</v>
      </c>
      <c r="E640" s="330">
        <v>15495</v>
      </c>
      <c r="F640" s="331" t="s">
        <v>298</v>
      </c>
      <c r="G640" s="331"/>
      <c r="H640" s="331"/>
      <c r="I640" s="331"/>
      <c r="J640" s="331"/>
      <c r="K640" s="331"/>
      <c r="L640" s="331"/>
      <c r="M640" s="331"/>
      <c r="N640" s="135">
        <v>1912.71</v>
      </c>
      <c r="O640" s="117" t="s">
        <v>304</v>
      </c>
      <c r="P640" s="133" t="s">
        <v>304</v>
      </c>
      <c r="Q640" s="134">
        <f t="shared" si="18"/>
        <v>2103.981</v>
      </c>
      <c r="R640" s="128">
        <f t="shared" si="19"/>
        <v>2199.6165</v>
      </c>
    </row>
    <row r="641" spans="1:18" ht="12.75">
      <c r="A641" s="330">
        <v>15494</v>
      </c>
      <c r="B641" s="330">
        <v>15494</v>
      </c>
      <c r="C641" s="330">
        <v>15494</v>
      </c>
      <c r="D641" s="330">
        <v>15494</v>
      </c>
      <c r="E641" s="330">
        <v>15494</v>
      </c>
      <c r="F641" s="331" t="s">
        <v>828</v>
      </c>
      <c r="G641" s="331"/>
      <c r="H641" s="331"/>
      <c r="I641" s="331"/>
      <c r="J641" s="331"/>
      <c r="K641" s="331"/>
      <c r="L641" s="331"/>
      <c r="M641" s="331"/>
      <c r="N641" s="135">
        <v>1912.71</v>
      </c>
      <c r="O641" s="117" t="s">
        <v>304</v>
      </c>
      <c r="P641" s="133" t="s">
        <v>304</v>
      </c>
      <c r="Q641" s="134">
        <f t="shared" si="18"/>
        <v>2103.981</v>
      </c>
      <c r="R641" s="128">
        <f t="shared" si="19"/>
        <v>2199.6165</v>
      </c>
    </row>
    <row r="642" spans="1:18" ht="12.75">
      <c r="A642" s="330">
        <v>15489</v>
      </c>
      <c r="B642" s="330">
        <v>15489</v>
      </c>
      <c r="C642" s="330">
        <v>15489</v>
      </c>
      <c r="D642" s="330">
        <v>15489</v>
      </c>
      <c r="E642" s="330">
        <v>15489</v>
      </c>
      <c r="F642" s="331" t="s">
        <v>829</v>
      </c>
      <c r="G642" s="331"/>
      <c r="H642" s="331"/>
      <c r="I642" s="331"/>
      <c r="J642" s="331"/>
      <c r="K642" s="331"/>
      <c r="L642" s="331"/>
      <c r="M642" s="331"/>
      <c r="N642" s="135">
        <v>1912.71</v>
      </c>
      <c r="O642" s="117" t="s">
        <v>304</v>
      </c>
      <c r="P642" s="133" t="s">
        <v>304</v>
      </c>
      <c r="Q642" s="134">
        <f t="shared" si="18"/>
        <v>2103.981</v>
      </c>
      <c r="R642" s="128">
        <f t="shared" si="19"/>
        <v>2199.6165</v>
      </c>
    </row>
    <row r="643" spans="1:18" ht="12.75">
      <c r="A643" s="330">
        <v>15490</v>
      </c>
      <c r="B643" s="330">
        <v>15490</v>
      </c>
      <c r="C643" s="330">
        <v>15490</v>
      </c>
      <c r="D643" s="330">
        <v>15490</v>
      </c>
      <c r="E643" s="330">
        <v>15490</v>
      </c>
      <c r="F643" s="331" t="s">
        <v>830</v>
      </c>
      <c r="G643" s="331"/>
      <c r="H643" s="331"/>
      <c r="I643" s="331"/>
      <c r="J643" s="331"/>
      <c r="K643" s="331"/>
      <c r="L643" s="331"/>
      <c r="M643" s="331"/>
      <c r="N643" s="135">
        <v>2490.72</v>
      </c>
      <c r="O643" s="117" t="s">
        <v>304</v>
      </c>
      <c r="P643" s="133" t="s">
        <v>304</v>
      </c>
      <c r="Q643" s="134">
        <f t="shared" si="18"/>
        <v>2739.792</v>
      </c>
      <c r="R643" s="128">
        <f t="shared" si="19"/>
        <v>2864.3279999999995</v>
      </c>
    </row>
    <row r="644" spans="1:18" ht="12.75">
      <c r="A644" s="115"/>
      <c r="B644" s="118"/>
      <c r="C644" s="119" t="s">
        <v>175</v>
      </c>
      <c r="D644" s="334" t="s">
        <v>831</v>
      </c>
      <c r="E644" s="334"/>
      <c r="F644" s="334"/>
      <c r="G644" s="334"/>
      <c r="H644" s="334"/>
      <c r="I644" s="334"/>
      <c r="J644" s="334"/>
      <c r="K644" s="334"/>
      <c r="L644" s="334"/>
      <c r="M644" s="334"/>
      <c r="N644" s="123"/>
      <c r="O644" s="114"/>
      <c r="P644" s="130"/>
      <c r="Q644" s="134">
        <f t="shared" si="18"/>
        <v>0</v>
      </c>
      <c r="R644" s="128">
        <f t="shared" si="19"/>
        <v>0</v>
      </c>
    </row>
    <row r="645" spans="1:18" ht="12.75">
      <c r="A645" s="330">
        <v>256255</v>
      </c>
      <c r="B645" s="330">
        <v>256255</v>
      </c>
      <c r="C645" s="330">
        <v>256255</v>
      </c>
      <c r="D645" s="330">
        <v>256255</v>
      </c>
      <c r="E645" s="330">
        <v>256255</v>
      </c>
      <c r="F645" s="331" t="s">
        <v>832</v>
      </c>
      <c r="G645" s="331"/>
      <c r="H645" s="331"/>
      <c r="I645" s="331"/>
      <c r="J645" s="331"/>
      <c r="K645" s="331"/>
      <c r="L645" s="331"/>
      <c r="M645" s="331"/>
      <c r="N645" s="135">
        <v>1683.75</v>
      </c>
      <c r="O645" s="117" t="s">
        <v>304</v>
      </c>
      <c r="P645" s="133" t="s">
        <v>304</v>
      </c>
      <c r="Q645" s="134">
        <f t="shared" si="18"/>
        <v>1852.1250000000002</v>
      </c>
      <c r="R645" s="128">
        <f t="shared" si="19"/>
        <v>1936.3124999999998</v>
      </c>
    </row>
    <row r="646" spans="1:18" ht="12.75">
      <c r="A646" s="330">
        <v>15500</v>
      </c>
      <c r="B646" s="330">
        <v>15500</v>
      </c>
      <c r="C646" s="330">
        <v>15500</v>
      </c>
      <c r="D646" s="330">
        <v>15500</v>
      </c>
      <c r="E646" s="330">
        <v>15500</v>
      </c>
      <c r="F646" s="331" t="s">
        <v>833</v>
      </c>
      <c r="G646" s="331"/>
      <c r="H646" s="331"/>
      <c r="I646" s="331"/>
      <c r="J646" s="331"/>
      <c r="K646" s="331"/>
      <c r="L646" s="331"/>
      <c r="M646" s="331"/>
      <c r="N646" s="135">
        <v>1732.08</v>
      </c>
      <c r="O646" s="117" t="s">
        <v>308</v>
      </c>
      <c r="P646" s="133" t="s">
        <v>304</v>
      </c>
      <c r="Q646" s="134">
        <f t="shared" si="18"/>
        <v>1905.288</v>
      </c>
      <c r="R646" s="128">
        <f t="shared" si="19"/>
        <v>1991.8919999999998</v>
      </c>
    </row>
    <row r="647" spans="1:18" ht="12.75">
      <c r="A647" s="330">
        <v>15504</v>
      </c>
      <c r="B647" s="330">
        <v>15504</v>
      </c>
      <c r="C647" s="330">
        <v>15504</v>
      </c>
      <c r="D647" s="330">
        <v>15504</v>
      </c>
      <c r="E647" s="330">
        <v>15504</v>
      </c>
      <c r="F647" s="331" t="s">
        <v>834</v>
      </c>
      <c r="G647" s="331"/>
      <c r="H647" s="331"/>
      <c r="I647" s="331"/>
      <c r="J647" s="331"/>
      <c r="K647" s="331"/>
      <c r="L647" s="331"/>
      <c r="M647" s="331"/>
      <c r="N647" s="135">
        <v>2192.46</v>
      </c>
      <c r="O647" s="117" t="s">
        <v>304</v>
      </c>
      <c r="P647" s="133" t="s">
        <v>304</v>
      </c>
      <c r="Q647" s="134">
        <f t="shared" si="18"/>
        <v>2411.706</v>
      </c>
      <c r="R647" s="128">
        <f t="shared" si="19"/>
        <v>2521.3289999999997</v>
      </c>
    </row>
    <row r="648" spans="1:18" ht="12.75">
      <c r="A648" s="330">
        <v>15492</v>
      </c>
      <c r="B648" s="330">
        <v>15492</v>
      </c>
      <c r="C648" s="330">
        <v>15492</v>
      </c>
      <c r="D648" s="330">
        <v>15492</v>
      </c>
      <c r="E648" s="330">
        <v>15492</v>
      </c>
      <c r="F648" s="331" t="s">
        <v>835</v>
      </c>
      <c r="G648" s="331"/>
      <c r="H648" s="331"/>
      <c r="I648" s="331"/>
      <c r="J648" s="331"/>
      <c r="K648" s="331"/>
      <c r="L648" s="331"/>
      <c r="M648" s="331"/>
      <c r="N648" s="135">
        <v>2192.46</v>
      </c>
      <c r="O648" s="117" t="s">
        <v>308</v>
      </c>
      <c r="P648" s="133" t="s">
        <v>304</v>
      </c>
      <c r="Q648" s="134">
        <f t="shared" si="18"/>
        <v>2411.706</v>
      </c>
      <c r="R648" s="128">
        <f t="shared" si="19"/>
        <v>2521.3289999999997</v>
      </c>
    </row>
    <row r="649" spans="1:18" ht="12.75">
      <c r="A649" s="330">
        <v>15502</v>
      </c>
      <c r="B649" s="330">
        <v>15502</v>
      </c>
      <c r="C649" s="330">
        <v>15502</v>
      </c>
      <c r="D649" s="330">
        <v>15502</v>
      </c>
      <c r="E649" s="330">
        <v>15502</v>
      </c>
      <c r="F649" s="331" t="s">
        <v>836</v>
      </c>
      <c r="G649" s="331"/>
      <c r="H649" s="331"/>
      <c r="I649" s="331"/>
      <c r="J649" s="331"/>
      <c r="K649" s="331"/>
      <c r="L649" s="331"/>
      <c r="M649" s="331"/>
      <c r="N649" s="135">
        <v>2255.41</v>
      </c>
      <c r="O649" s="117" t="s">
        <v>308</v>
      </c>
      <c r="P649" s="133" t="s">
        <v>339</v>
      </c>
      <c r="Q649" s="134">
        <f t="shared" si="18"/>
        <v>2480.951</v>
      </c>
      <c r="R649" s="128">
        <f t="shared" si="19"/>
        <v>2593.7214999999997</v>
      </c>
    </row>
    <row r="650" spans="1:18" ht="12.75">
      <c r="A650" s="115"/>
      <c r="B650" s="118"/>
      <c r="C650" s="119" t="s">
        <v>175</v>
      </c>
      <c r="D650" s="334" t="s">
        <v>837</v>
      </c>
      <c r="E650" s="334"/>
      <c r="F650" s="334"/>
      <c r="G650" s="334"/>
      <c r="H650" s="334"/>
      <c r="I650" s="334"/>
      <c r="J650" s="334"/>
      <c r="K650" s="334"/>
      <c r="L650" s="334"/>
      <c r="M650" s="334"/>
      <c r="N650" s="123"/>
      <c r="O650" s="114"/>
      <c r="P650" s="130"/>
      <c r="Q650" s="134">
        <f aca="true" t="shared" si="20" ref="Q650:Q713">N650*1.1</f>
        <v>0</v>
      </c>
      <c r="R650" s="128">
        <f aca="true" t="shared" si="21" ref="R650:R713">N650*1.15</f>
        <v>0</v>
      </c>
    </row>
    <row r="651" spans="1:18" ht="12.75">
      <c r="A651" s="330">
        <v>31292</v>
      </c>
      <c r="B651" s="330">
        <v>31292</v>
      </c>
      <c r="C651" s="330">
        <v>31292</v>
      </c>
      <c r="D651" s="330">
        <v>31292</v>
      </c>
      <c r="E651" s="330">
        <v>31292</v>
      </c>
      <c r="F651" s="331" t="s">
        <v>838</v>
      </c>
      <c r="G651" s="331"/>
      <c r="H651" s="331"/>
      <c r="I651" s="331"/>
      <c r="J651" s="331"/>
      <c r="K651" s="331"/>
      <c r="L651" s="331"/>
      <c r="M651" s="331"/>
      <c r="N651" s="135">
        <v>1986.23</v>
      </c>
      <c r="O651" s="117" t="s">
        <v>308</v>
      </c>
      <c r="P651" s="133" t="s">
        <v>304</v>
      </c>
      <c r="Q651" s="134">
        <f t="shared" si="20"/>
        <v>2184.853</v>
      </c>
      <c r="R651" s="128">
        <f t="shared" si="21"/>
        <v>2284.1645</v>
      </c>
    </row>
    <row r="652" spans="1:18" ht="12.75">
      <c r="A652" s="330">
        <v>31883</v>
      </c>
      <c r="B652" s="330">
        <v>31883</v>
      </c>
      <c r="C652" s="330">
        <v>31883</v>
      </c>
      <c r="D652" s="330">
        <v>31883</v>
      </c>
      <c r="E652" s="330">
        <v>31883</v>
      </c>
      <c r="F652" s="331" t="s">
        <v>839</v>
      </c>
      <c r="G652" s="331"/>
      <c r="H652" s="331"/>
      <c r="I652" s="331"/>
      <c r="J652" s="331"/>
      <c r="K652" s="331"/>
      <c r="L652" s="331"/>
      <c r="M652" s="331"/>
      <c r="N652" s="135">
        <v>2508.87</v>
      </c>
      <c r="O652" s="117" t="s">
        <v>304</v>
      </c>
      <c r="P652" s="133" t="s">
        <v>304</v>
      </c>
      <c r="Q652" s="134">
        <f t="shared" si="20"/>
        <v>2759.757</v>
      </c>
      <c r="R652" s="128">
        <f t="shared" si="21"/>
        <v>2885.2004999999995</v>
      </c>
    </row>
    <row r="653" spans="1:18" ht="12.75">
      <c r="A653" s="115"/>
      <c r="B653" s="118"/>
      <c r="C653" s="119" t="s">
        <v>175</v>
      </c>
      <c r="D653" s="334" t="s">
        <v>840</v>
      </c>
      <c r="E653" s="334"/>
      <c r="F653" s="334"/>
      <c r="G653" s="334"/>
      <c r="H653" s="334"/>
      <c r="I653" s="334"/>
      <c r="J653" s="334"/>
      <c r="K653" s="334"/>
      <c r="L653" s="334"/>
      <c r="M653" s="334"/>
      <c r="N653" s="123"/>
      <c r="O653" s="114"/>
      <c r="P653" s="130"/>
      <c r="Q653" s="134">
        <f t="shared" si="20"/>
        <v>0</v>
      </c>
      <c r="R653" s="128">
        <f t="shared" si="21"/>
        <v>0</v>
      </c>
    </row>
    <row r="654" spans="1:18" ht="12.75">
      <c r="A654" s="330">
        <v>35025</v>
      </c>
      <c r="B654" s="330">
        <v>35025</v>
      </c>
      <c r="C654" s="330">
        <v>35025</v>
      </c>
      <c r="D654" s="330">
        <v>35025</v>
      </c>
      <c r="E654" s="330">
        <v>35025</v>
      </c>
      <c r="F654" s="331" t="s">
        <v>841</v>
      </c>
      <c r="G654" s="331"/>
      <c r="H654" s="331"/>
      <c r="I654" s="331"/>
      <c r="J654" s="331"/>
      <c r="K654" s="331"/>
      <c r="L654" s="331"/>
      <c r="M654" s="331"/>
      <c r="N654" s="135">
        <v>5883.39</v>
      </c>
      <c r="O654" s="117" t="s">
        <v>308</v>
      </c>
      <c r="P654" s="133" t="s">
        <v>304</v>
      </c>
      <c r="Q654" s="134">
        <f t="shared" si="20"/>
        <v>6471.729000000001</v>
      </c>
      <c r="R654" s="128">
        <f t="shared" si="21"/>
        <v>6765.8985</v>
      </c>
    </row>
    <row r="655" spans="1:18" ht="15">
      <c r="A655" s="115"/>
      <c r="B655" s="116" t="s">
        <v>175</v>
      </c>
      <c r="C655" s="335" t="s">
        <v>842</v>
      </c>
      <c r="D655" s="335"/>
      <c r="E655" s="335"/>
      <c r="F655" s="335"/>
      <c r="G655" s="335"/>
      <c r="H655" s="335"/>
      <c r="I655" s="335"/>
      <c r="J655" s="335"/>
      <c r="K655" s="335"/>
      <c r="L655" s="335"/>
      <c r="M655" s="335"/>
      <c r="N655" s="122"/>
      <c r="O655" s="114"/>
      <c r="P655" s="130"/>
      <c r="Q655" s="134">
        <f t="shared" si="20"/>
        <v>0</v>
      </c>
      <c r="R655" s="128">
        <f t="shared" si="21"/>
        <v>0</v>
      </c>
    </row>
    <row r="656" spans="1:18" ht="12.75">
      <c r="A656" s="330">
        <v>37256</v>
      </c>
      <c r="B656" s="330">
        <v>37256</v>
      </c>
      <c r="C656" s="330">
        <v>37256</v>
      </c>
      <c r="D656" s="330">
        <v>37256</v>
      </c>
      <c r="E656" s="330">
        <v>37256</v>
      </c>
      <c r="F656" s="331" t="s">
        <v>843</v>
      </c>
      <c r="G656" s="331"/>
      <c r="H656" s="331"/>
      <c r="I656" s="331"/>
      <c r="J656" s="331"/>
      <c r="K656" s="331"/>
      <c r="L656" s="331"/>
      <c r="M656" s="331"/>
      <c r="N656" s="135">
        <v>1600.8</v>
      </c>
      <c r="O656" s="117" t="s">
        <v>308</v>
      </c>
      <c r="P656" s="133" t="s">
        <v>304</v>
      </c>
      <c r="Q656" s="134">
        <f t="shared" si="20"/>
        <v>1760.88</v>
      </c>
      <c r="R656" s="128">
        <f t="shared" si="21"/>
        <v>1840.9199999999998</v>
      </c>
    </row>
    <row r="657" spans="1:18" ht="12.75">
      <c r="A657" s="330">
        <v>35803</v>
      </c>
      <c r="B657" s="330">
        <v>35803</v>
      </c>
      <c r="C657" s="330">
        <v>35803</v>
      </c>
      <c r="D657" s="330">
        <v>35803</v>
      </c>
      <c r="E657" s="330">
        <v>35803</v>
      </c>
      <c r="F657" s="331" t="s">
        <v>844</v>
      </c>
      <c r="G657" s="331"/>
      <c r="H657" s="331"/>
      <c r="I657" s="331"/>
      <c r="J657" s="331"/>
      <c r="K657" s="331"/>
      <c r="L657" s="331"/>
      <c r="M657" s="331"/>
      <c r="N657" s="135">
        <v>1441.64</v>
      </c>
      <c r="O657" s="117" t="s">
        <v>308</v>
      </c>
      <c r="P657" s="133" t="s">
        <v>304</v>
      </c>
      <c r="Q657" s="134">
        <f t="shared" si="20"/>
        <v>1585.8040000000003</v>
      </c>
      <c r="R657" s="128">
        <f t="shared" si="21"/>
        <v>1657.886</v>
      </c>
    </row>
    <row r="658" spans="1:18" ht="12.75">
      <c r="A658" s="115"/>
      <c r="B658" s="118"/>
      <c r="C658" s="119" t="s">
        <v>175</v>
      </c>
      <c r="D658" s="334" t="s">
        <v>845</v>
      </c>
      <c r="E658" s="334"/>
      <c r="F658" s="334"/>
      <c r="G658" s="334"/>
      <c r="H658" s="334"/>
      <c r="I658" s="334"/>
      <c r="J658" s="334"/>
      <c r="K658" s="334"/>
      <c r="L658" s="334"/>
      <c r="M658" s="334"/>
      <c r="N658" s="123"/>
      <c r="O658" s="114"/>
      <c r="P658" s="130"/>
      <c r="Q658" s="134">
        <f t="shared" si="20"/>
        <v>0</v>
      </c>
      <c r="R658" s="128">
        <f t="shared" si="21"/>
        <v>0</v>
      </c>
    </row>
    <row r="659" spans="1:18" ht="12.75">
      <c r="A659" s="330">
        <v>34781</v>
      </c>
      <c r="B659" s="330">
        <v>34781</v>
      </c>
      <c r="C659" s="330">
        <v>34781</v>
      </c>
      <c r="D659" s="330">
        <v>34781</v>
      </c>
      <c r="E659" s="330">
        <v>34781</v>
      </c>
      <c r="F659" s="331" t="s">
        <v>846</v>
      </c>
      <c r="G659" s="331"/>
      <c r="H659" s="331"/>
      <c r="I659" s="331"/>
      <c r="J659" s="331"/>
      <c r="K659" s="331"/>
      <c r="L659" s="331"/>
      <c r="M659" s="331"/>
      <c r="N659" s="135">
        <v>1706.26</v>
      </c>
      <c r="O659" s="117" t="s">
        <v>308</v>
      </c>
      <c r="P659" s="133" t="s">
        <v>304</v>
      </c>
      <c r="Q659" s="134">
        <f t="shared" si="20"/>
        <v>1876.8860000000002</v>
      </c>
      <c r="R659" s="128">
        <f t="shared" si="21"/>
        <v>1962.1989999999998</v>
      </c>
    </row>
    <row r="660" spans="1:18" ht="12.75">
      <c r="A660" s="115"/>
      <c r="B660" s="118"/>
      <c r="C660" s="119" t="s">
        <v>175</v>
      </c>
      <c r="D660" s="334" t="s">
        <v>847</v>
      </c>
      <c r="E660" s="334"/>
      <c r="F660" s="334"/>
      <c r="G660" s="334"/>
      <c r="H660" s="334"/>
      <c r="I660" s="334"/>
      <c r="J660" s="334"/>
      <c r="K660" s="334"/>
      <c r="L660" s="334"/>
      <c r="M660" s="334"/>
      <c r="N660" s="123"/>
      <c r="O660" s="114"/>
      <c r="P660" s="130"/>
      <c r="Q660" s="134">
        <f t="shared" si="20"/>
        <v>0</v>
      </c>
      <c r="R660" s="128">
        <f t="shared" si="21"/>
        <v>0</v>
      </c>
    </row>
    <row r="661" spans="1:18" ht="12.75">
      <c r="A661" s="330">
        <v>59127</v>
      </c>
      <c r="B661" s="330">
        <v>59127</v>
      </c>
      <c r="C661" s="330">
        <v>59127</v>
      </c>
      <c r="D661" s="330">
        <v>59127</v>
      </c>
      <c r="E661" s="330">
        <v>59127</v>
      </c>
      <c r="F661" s="331" t="s">
        <v>848</v>
      </c>
      <c r="G661" s="331"/>
      <c r="H661" s="331"/>
      <c r="I661" s="331"/>
      <c r="J661" s="331"/>
      <c r="K661" s="331"/>
      <c r="L661" s="331"/>
      <c r="M661" s="331"/>
      <c r="N661" s="135">
        <v>2344.3</v>
      </c>
      <c r="O661" s="117" t="s">
        <v>308</v>
      </c>
      <c r="P661" s="133" t="s">
        <v>304</v>
      </c>
      <c r="Q661" s="134">
        <f t="shared" si="20"/>
        <v>2578.7300000000005</v>
      </c>
      <c r="R661" s="128">
        <f t="shared" si="21"/>
        <v>2695.945</v>
      </c>
    </row>
    <row r="662" spans="1:18" ht="12.75">
      <c r="A662" s="330">
        <v>35183</v>
      </c>
      <c r="B662" s="330">
        <v>35183</v>
      </c>
      <c r="C662" s="330">
        <v>35183</v>
      </c>
      <c r="D662" s="330">
        <v>35183</v>
      </c>
      <c r="E662" s="330">
        <v>35183</v>
      </c>
      <c r="F662" s="331" t="s">
        <v>849</v>
      </c>
      <c r="G662" s="331"/>
      <c r="H662" s="331"/>
      <c r="I662" s="331"/>
      <c r="J662" s="331"/>
      <c r="K662" s="331"/>
      <c r="L662" s="331"/>
      <c r="M662" s="331"/>
      <c r="N662" s="135">
        <v>2110.69</v>
      </c>
      <c r="O662" s="117" t="s">
        <v>308</v>
      </c>
      <c r="P662" s="133" t="s">
        <v>304</v>
      </c>
      <c r="Q662" s="134">
        <f t="shared" si="20"/>
        <v>2321.7590000000005</v>
      </c>
      <c r="R662" s="128">
        <f t="shared" si="21"/>
        <v>2427.2934999999998</v>
      </c>
    </row>
    <row r="663" spans="1:18" ht="12.75">
      <c r="A663" s="115"/>
      <c r="B663" s="118"/>
      <c r="C663" s="119" t="s">
        <v>175</v>
      </c>
      <c r="D663" s="334" t="s">
        <v>850</v>
      </c>
      <c r="E663" s="334"/>
      <c r="F663" s="334"/>
      <c r="G663" s="334"/>
      <c r="H663" s="334"/>
      <c r="I663" s="334"/>
      <c r="J663" s="334"/>
      <c r="K663" s="334"/>
      <c r="L663" s="334"/>
      <c r="M663" s="334"/>
      <c r="N663" s="123"/>
      <c r="O663" s="114"/>
      <c r="P663" s="130"/>
      <c r="Q663" s="134">
        <f t="shared" si="20"/>
        <v>0</v>
      </c>
      <c r="R663" s="128">
        <f t="shared" si="21"/>
        <v>0</v>
      </c>
    </row>
    <row r="664" spans="1:18" ht="12.75">
      <c r="A664" s="330">
        <v>33839</v>
      </c>
      <c r="B664" s="330">
        <v>33839</v>
      </c>
      <c r="C664" s="330">
        <v>33839</v>
      </c>
      <c r="D664" s="330">
        <v>33839</v>
      </c>
      <c r="E664" s="330">
        <v>33839</v>
      </c>
      <c r="F664" s="331" t="s">
        <v>851</v>
      </c>
      <c r="G664" s="331"/>
      <c r="H664" s="331"/>
      <c r="I664" s="331"/>
      <c r="J664" s="331"/>
      <c r="K664" s="331"/>
      <c r="L664" s="331"/>
      <c r="M664" s="331"/>
      <c r="N664" s="135">
        <v>3526.03</v>
      </c>
      <c r="O664" s="117" t="s">
        <v>308</v>
      </c>
      <c r="P664" s="133" t="s">
        <v>339</v>
      </c>
      <c r="Q664" s="134">
        <f t="shared" si="20"/>
        <v>3878.6330000000007</v>
      </c>
      <c r="R664" s="128">
        <f t="shared" si="21"/>
        <v>4054.9345</v>
      </c>
    </row>
    <row r="665" spans="1:18" ht="12.75">
      <c r="A665" s="115"/>
      <c r="B665" s="118"/>
      <c r="C665" s="119" t="s">
        <v>175</v>
      </c>
      <c r="D665" s="334" t="s">
        <v>852</v>
      </c>
      <c r="E665" s="334"/>
      <c r="F665" s="334"/>
      <c r="G665" s="334"/>
      <c r="H665" s="334"/>
      <c r="I665" s="334"/>
      <c r="J665" s="334"/>
      <c r="K665" s="334"/>
      <c r="L665" s="334"/>
      <c r="M665" s="334"/>
      <c r="N665" s="123"/>
      <c r="O665" s="114"/>
      <c r="P665" s="130"/>
      <c r="Q665" s="134">
        <f t="shared" si="20"/>
        <v>0</v>
      </c>
      <c r="R665" s="128">
        <f t="shared" si="21"/>
        <v>0</v>
      </c>
    </row>
    <row r="666" spans="1:18" ht="12.75">
      <c r="A666" s="330">
        <v>55097</v>
      </c>
      <c r="B666" s="330">
        <v>55097</v>
      </c>
      <c r="C666" s="330">
        <v>55097</v>
      </c>
      <c r="D666" s="330">
        <v>55097</v>
      </c>
      <c r="E666" s="330">
        <v>55097</v>
      </c>
      <c r="F666" s="331" t="s">
        <v>853</v>
      </c>
      <c r="G666" s="331"/>
      <c r="H666" s="331"/>
      <c r="I666" s="331"/>
      <c r="J666" s="331"/>
      <c r="K666" s="331"/>
      <c r="L666" s="331"/>
      <c r="M666" s="331"/>
      <c r="N666" s="135">
        <v>6069.74</v>
      </c>
      <c r="O666" s="117" t="s">
        <v>308</v>
      </c>
      <c r="P666" s="133" t="s">
        <v>304</v>
      </c>
      <c r="Q666" s="134">
        <f t="shared" si="20"/>
        <v>6676.714</v>
      </c>
      <c r="R666" s="128">
        <f t="shared" si="21"/>
        <v>6980.200999999999</v>
      </c>
    </row>
    <row r="667" spans="1:18" ht="15">
      <c r="A667" s="115"/>
      <c r="B667" s="116" t="s">
        <v>175</v>
      </c>
      <c r="C667" s="335" t="s">
        <v>854</v>
      </c>
      <c r="D667" s="335"/>
      <c r="E667" s="335"/>
      <c r="F667" s="335"/>
      <c r="G667" s="335"/>
      <c r="H667" s="335"/>
      <c r="I667" s="335"/>
      <c r="J667" s="335"/>
      <c r="K667" s="335"/>
      <c r="L667" s="335"/>
      <c r="M667" s="335"/>
      <c r="N667" s="122"/>
      <c r="O667" s="114"/>
      <c r="P667" s="130"/>
      <c r="Q667" s="134">
        <f t="shared" si="20"/>
        <v>0</v>
      </c>
      <c r="R667" s="128">
        <f t="shared" si="21"/>
        <v>0</v>
      </c>
    </row>
    <row r="668" spans="1:18" ht="12.75">
      <c r="A668" s="330">
        <v>37333</v>
      </c>
      <c r="B668" s="330">
        <v>37333</v>
      </c>
      <c r="C668" s="330">
        <v>37333</v>
      </c>
      <c r="D668" s="330">
        <v>37333</v>
      </c>
      <c r="E668" s="330">
        <v>37333</v>
      </c>
      <c r="F668" s="331" t="s">
        <v>855</v>
      </c>
      <c r="G668" s="331"/>
      <c r="H668" s="331"/>
      <c r="I668" s="331"/>
      <c r="J668" s="331"/>
      <c r="K668" s="331"/>
      <c r="L668" s="331"/>
      <c r="M668" s="331"/>
      <c r="N668" s="135">
        <v>1104.92</v>
      </c>
      <c r="O668" s="117" t="s">
        <v>308</v>
      </c>
      <c r="P668" s="133" t="s">
        <v>304</v>
      </c>
      <c r="Q668" s="134">
        <f t="shared" si="20"/>
        <v>1215.4120000000003</v>
      </c>
      <c r="R668" s="128">
        <f t="shared" si="21"/>
        <v>1270.658</v>
      </c>
    </row>
    <row r="669" spans="1:18" ht="12.75">
      <c r="A669" s="115"/>
      <c r="B669" s="118"/>
      <c r="C669" s="119" t="s">
        <v>175</v>
      </c>
      <c r="D669" s="334" t="s">
        <v>856</v>
      </c>
      <c r="E669" s="334"/>
      <c r="F669" s="334"/>
      <c r="G669" s="334"/>
      <c r="H669" s="334"/>
      <c r="I669" s="334"/>
      <c r="J669" s="334"/>
      <c r="K669" s="334"/>
      <c r="L669" s="334"/>
      <c r="M669" s="334"/>
      <c r="N669" s="123"/>
      <c r="O669" s="114"/>
      <c r="P669" s="130"/>
      <c r="Q669" s="134">
        <f t="shared" si="20"/>
        <v>0</v>
      </c>
      <c r="R669" s="128">
        <f t="shared" si="21"/>
        <v>0</v>
      </c>
    </row>
    <row r="670" spans="1:18" ht="12.75">
      <c r="A670" s="330">
        <v>33913</v>
      </c>
      <c r="B670" s="330">
        <v>33913</v>
      </c>
      <c r="C670" s="330">
        <v>33913</v>
      </c>
      <c r="D670" s="330">
        <v>33913</v>
      </c>
      <c r="E670" s="330">
        <v>33913</v>
      </c>
      <c r="F670" s="331" t="s">
        <v>857</v>
      </c>
      <c r="G670" s="331"/>
      <c r="H670" s="331"/>
      <c r="I670" s="331"/>
      <c r="J670" s="331"/>
      <c r="K670" s="331"/>
      <c r="L670" s="331"/>
      <c r="M670" s="331"/>
      <c r="N670" s="135">
        <v>5231.4</v>
      </c>
      <c r="O670" s="117" t="s">
        <v>308</v>
      </c>
      <c r="P670" s="133" t="s">
        <v>304</v>
      </c>
      <c r="Q670" s="134">
        <f t="shared" si="20"/>
        <v>5754.54</v>
      </c>
      <c r="R670" s="128">
        <f t="shared" si="21"/>
        <v>6016.109999999999</v>
      </c>
    </row>
    <row r="671" spans="1:18" ht="12.75">
      <c r="A671" s="115"/>
      <c r="B671" s="118"/>
      <c r="C671" s="119" t="s">
        <v>175</v>
      </c>
      <c r="D671" s="334" t="s">
        <v>858</v>
      </c>
      <c r="E671" s="334"/>
      <c r="F671" s="334"/>
      <c r="G671" s="334"/>
      <c r="H671" s="334"/>
      <c r="I671" s="334"/>
      <c r="J671" s="334"/>
      <c r="K671" s="334"/>
      <c r="L671" s="334"/>
      <c r="M671" s="334"/>
      <c r="N671" s="123"/>
      <c r="O671" s="114"/>
      <c r="P671" s="130"/>
      <c r="Q671" s="134">
        <f t="shared" si="20"/>
        <v>0</v>
      </c>
      <c r="R671" s="128">
        <f t="shared" si="21"/>
        <v>0</v>
      </c>
    </row>
    <row r="672" spans="1:18" ht="12.75">
      <c r="A672" s="330">
        <v>32211</v>
      </c>
      <c r="B672" s="330">
        <v>32211</v>
      </c>
      <c r="C672" s="330">
        <v>32211</v>
      </c>
      <c r="D672" s="330">
        <v>32211</v>
      </c>
      <c r="E672" s="330">
        <v>32211</v>
      </c>
      <c r="F672" s="331" t="s">
        <v>859</v>
      </c>
      <c r="G672" s="331"/>
      <c r="H672" s="331"/>
      <c r="I672" s="331"/>
      <c r="J672" s="331"/>
      <c r="K672" s="331"/>
      <c r="L672" s="331"/>
      <c r="M672" s="331"/>
      <c r="N672" s="135">
        <v>6246.03</v>
      </c>
      <c r="O672" s="117" t="s">
        <v>308</v>
      </c>
      <c r="P672" s="133" t="s">
        <v>339</v>
      </c>
      <c r="Q672" s="134">
        <f t="shared" si="20"/>
        <v>6870.633000000001</v>
      </c>
      <c r="R672" s="128">
        <f t="shared" si="21"/>
        <v>7182.934499999999</v>
      </c>
    </row>
    <row r="673" spans="1:18" ht="15">
      <c r="A673" s="115"/>
      <c r="B673" s="116" t="s">
        <v>175</v>
      </c>
      <c r="C673" s="335" t="s">
        <v>299</v>
      </c>
      <c r="D673" s="335"/>
      <c r="E673" s="335"/>
      <c r="F673" s="335"/>
      <c r="G673" s="335"/>
      <c r="H673" s="335"/>
      <c r="I673" s="335"/>
      <c r="J673" s="335"/>
      <c r="K673" s="335"/>
      <c r="L673" s="335"/>
      <c r="M673" s="335"/>
      <c r="N673" s="122"/>
      <c r="O673" s="114"/>
      <c r="P673" s="130"/>
      <c r="Q673" s="134">
        <f t="shared" si="20"/>
        <v>0</v>
      </c>
      <c r="R673" s="128">
        <f t="shared" si="21"/>
        <v>0</v>
      </c>
    </row>
    <row r="674" spans="1:18" ht="12.75">
      <c r="A674" s="330">
        <v>37348</v>
      </c>
      <c r="B674" s="330">
        <v>37348</v>
      </c>
      <c r="C674" s="330">
        <v>37348</v>
      </c>
      <c r="D674" s="330">
        <v>37348</v>
      </c>
      <c r="E674" s="330">
        <v>37348</v>
      </c>
      <c r="F674" s="331" t="s">
        <v>860</v>
      </c>
      <c r="G674" s="331"/>
      <c r="H674" s="331"/>
      <c r="I674" s="331"/>
      <c r="J674" s="331"/>
      <c r="K674" s="331"/>
      <c r="L674" s="331"/>
      <c r="M674" s="331"/>
      <c r="N674" s="135">
        <v>2480.32</v>
      </c>
      <c r="O674" s="117" t="s">
        <v>308</v>
      </c>
      <c r="P674" s="133" t="s">
        <v>304</v>
      </c>
      <c r="Q674" s="134">
        <f t="shared" si="20"/>
        <v>2728.3520000000003</v>
      </c>
      <c r="R674" s="128">
        <f t="shared" si="21"/>
        <v>2852.368</v>
      </c>
    </row>
    <row r="675" spans="1:18" ht="12.75">
      <c r="A675" s="330">
        <v>35037</v>
      </c>
      <c r="B675" s="330">
        <v>35037</v>
      </c>
      <c r="C675" s="330">
        <v>35037</v>
      </c>
      <c r="D675" s="330">
        <v>35037</v>
      </c>
      <c r="E675" s="330">
        <v>35037</v>
      </c>
      <c r="F675" s="331" t="s">
        <v>861</v>
      </c>
      <c r="G675" s="331"/>
      <c r="H675" s="331"/>
      <c r="I675" s="331"/>
      <c r="J675" s="331"/>
      <c r="K675" s="331"/>
      <c r="L675" s="331"/>
      <c r="M675" s="331"/>
      <c r="N675" s="135">
        <v>2480.32</v>
      </c>
      <c r="O675" s="117" t="s">
        <v>308</v>
      </c>
      <c r="P675" s="133" t="s">
        <v>304</v>
      </c>
      <c r="Q675" s="134">
        <f t="shared" si="20"/>
        <v>2728.3520000000003</v>
      </c>
      <c r="R675" s="128">
        <f t="shared" si="21"/>
        <v>2852.368</v>
      </c>
    </row>
    <row r="676" spans="1:18" ht="12.75">
      <c r="A676" s="330">
        <v>37352</v>
      </c>
      <c r="B676" s="330">
        <v>37352</v>
      </c>
      <c r="C676" s="330">
        <v>37352</v>
      </c>
      <c r="D676" s="330">
        <v>37352</v>
      </c>
      <c r="E676" s="330">
        <v>37352</v>
      </c>
      <c r="F676" s="331" t="s">
        <v>862</v>
      </c>
      <c r="G676" s="331"/>
      <c r="H676" s="331"/>
      <c r="I676" s="331"/>
      <c r="J676" s="331"/>
      <c r="K676" s="331"/>
      <c r="L676" s="331"/>
      <c r="M676" s="331"/>
      <c r="N676" s="135">
        <v>11377.64</v>
      </c>
      <c r="O676" s="117" t="s">
        <v>308</v>
      </c>
      <c r="P676" s="133" t="s">
        <v>304</v>
      </c>
      <c r="Q676" s="134">
        <f t="shared" si="20"/>
        <v>12515.404</v>
      </c>
      <c r="R676" s="128">
        <f t="shared" si="21"/>
        <v>13084.285999999998</v>
      </c>
    </row>
    <row r="677" spans="1:18" ht="12.75">
      <c r="A677" s="330">
        <v>37350</v>
      </c>
      <c r="B677" s="330">
        <v>37350</v>
      </c>
      <c r="C677" s="330">
        <v>37350</v>
      </c>
      <c r="D677" s="330">
        <v>37350</v>
      </c>
      <c r="E677" s="330">
        <v>37350</v>
      </c>
      <c r="F677" s="331" t="s">
        <v>863</v>
      </c>
      <c r="G677" s="331"/>
      <c r="H677" s="331"/>
      <c r="I677" s="331"/>
      <c r="J677" s="331"/>
      <c r="K677" s="331"/>
      <c r="L677" s="331"/>
      <c r="M677" s="331"/>
      <c r="N677" s="135">
        <v>12748.44</v>
      </c>
      <c r="O677" s="117" t="s">
        <v>308</v>
      </c>
      <c r="P677" s="133" t="s">
        <v>304</v>
      </c>
      <c r="Q677" s="134">
        <f t="shared" si="20"/>
        <v>14023.284000000001</v>
      </c>
      <c r="R677" s="128">
        <f t="shared" si="21"/>
        <v>14660.706</v>
      </c>
    </row>
    <row r="678" spans="1:18" ht="12.75">
      <c r="A678" s="330">
        <v>37358</v>
      </c>
      <c r="B678" s="330">
        <v>37358</v>
      </c>
      <c r="C678" s="330">
        <v>37358</v>
      </c>
      <c r="D678" s="330">
        <v>37358</v>
      </c>
      <c r="E678" s="330">
        <v>37358</v>
      </c>
      <c r="F678" s="331" t="s">
        <v>864</v>
      </c>
      <c r="G678" s="331"/>
      <c r="H678" s="331"/>
      <c r="I678" s="331"/>
      <c r="J678" s="331"/>
      <c r="K678" s="331"/>
      <c r="L678" s="331"/>
      <c r="M678" s="331"/>
      <c r="N678" s="135">
        <v>3589.84</v>
      </c>
      <c r="O678" s="117" t="s">
        <v>308</v>
      </c>
      <c r="P678" s="133" t="s">
        <v>304</v>
      </c>
      <c r="Q678" s="134">
        <f t="shared" si="20"/>
        <v>3948.8240000000005</v>
      </c>
      <c r="R678" s="128">
        <f t="shared" si="21"/>
        <v>4128.316</v>
      </c>
    </row>
    <row r="679" spans="1:18" ht="12.75">
      <c r="A679" s="115"/>
      <c r="B679" s="118"/>
      <c r="C679" s="119" t="s">
        <v>175</v>
      </c>
      <c r="D679" s="334" t="s">
        <v>865</v>
      </c>
      <c r="E679" s="334"/>
      <c r="F679" s="334"/>
      <c r="G679" s="334"/>
      <c r="H679" s="334"/>
      <c r="I679" s="334"/>
      <c r="J679" s="334"/>
      <c r="K679" s="334"/>
      <c r="L679" s="334"/>
      <c r="M679" s="334"/>
      <c r="N679" s="123"/>
      <c r="O679" s="114"/>
      <c r="P679" s="130"/>
      <c r="Q679" s="134">
        <f t="shared" si="20"/>
        <v>0</v>
      </c>
      <c r="R679" s="128">
        <f t="shared" si="21"/>
        <v>0</v>
      </c>
    </row>
    <row r="680" spans="1:18" ht="12.75">
      <c r="A680" s="330">
        <v>38825</v>
      </c>
      <c r="B680" s="330">
        <v>38825</v>
      </c>
      <c r="C680" s="330">
        <v>38825</v>
      </c>
      <c r="D680" s="330">
        <v>38825</v>
      </c>
      <c r="E680" s="330">
        <v>38825</v>
      </c>
      <c r="F680" s="331" t="s">
        <v>866</v>
      </c>
      <c r="G680" s="331"/>
      <c r="H680" s="331"/>
      <c r="I680" s="331"/>
      <c r="J680" s="331"/>
      <c r="K680" s="331"/>
      <c r="L680" s="331"/>
      <c r="M680" s="331"/>
      <c r="N680" s="135">
        <v>4587.92</v>
      </c>
      <c r="O680" s="117" t="s">
        <v>308</v>
      </c>
      <c r="P680" s="133" t="s">
        <v>304</v>
      </c>
      <c r="Q680" s="134">
        <f t="shared" si="20"/>
        <v>5046.712</v>
      </c>
      <c r="R680" s="128">
        <f t="shared" si="21"/>
        <v>5276.107999999999</v>
      </c>
    </row>
    <row r="681" spans="1:18" ht="12.75">
      <c r="A681" s="115"/>
      <c r="B681" s="118"/>
      <c r="C681" s="119" t="s">
        <v>175</v>
      </c>
      <c r="D681" s="334" t="s">
        <v>867</v>
      </c>
      <c r="E681" s="334"/>
      <c r="F681" s="334"/>
      <c r="G681" s="334"/>
      <c r="H681" s="334"/>
      <c r="I681" s="334"/>
      <c r="J681" s="334"/>
      <c r="K681" s="334"/>
      <c r="L681" s="334"/>
      <c r="M681" s="334"/>
      <c r="N681" s="123"/>
      <c r="O681" s="114"/>
      <c r="P681" s="130"/>
      <c r="Q681" s="134">
        <f t="shared" si="20"/>
        <v>0</v>
      </c>
      <c r="R681" s="128">
        <f t="shared" si="21"/>
        <v>0</v>
      </c>
    </row>
    <row r="682" spans="1:18" ht="12.75">
      <c r="A682" s="330">
        <v>613573</v>
      </c>
      <c r="B682" s="330">
        <v>613573</v>
      </c>
      <c r="C682" s="330">
        <v>613573</v>
      </c>
      <c r="D682" s="330">
        <v>613573</v>
      </c>
      <c r="E682" s="330">
        <v>613573</v>
      </c>
      <c r="F682" s="331" t="s">
        <v>868</v>
      </c>
      <c r="G682" s="331"/>
      <c r="H682" s="331"/>
      <c r="I682" s="331"/>
      <c r="J682" s="331"/>
      <c r="K682" s="331"/>
      <c r="L682" s="331"/>
      <c r="M682" s="331"/>
      <c r="N682" s="135">
        <v>6811.91</v>
      </c>
      <c r="O682" s="117" t="s">
        <v>308</v>
      </c>
      <c r="P682" s="133" t="s">
        <v>304</v>
      </c>
      <c r="Q682" s="134">
        <f t="shared" si="20"/>
        <v>7493.101000000001</v>
      </c>
      <c r="R682" s="128">
        <f t="shared" si="21"/>
        <v>7833.696499999999</v>
      </c>
    </row>
    <row r="683" spans="1:18" ht="12.75">
      <c r="A683" s="115"/>
      <c r="B683" s="118"/>
      <c r="C683" s="119" t="s">
        <v>175</v>
      </c>
      <c r="D683" s="334" t="s">
        <v>300</v>
      </c>
      <c r="E683" s="334"/>
      <c r="F683" s="334"/>
      <c r="G683" s="334"/>
      <c r="H683" s="334"/>
      <c r="I683" s="334"/>
      <c r="J683" s="334"/>
      <c r="K683" s="334"/>
      <c r="L683" s="334"/>
      <c r="M683" s="334"/>
      <c r="N683" s="123"/>
      <c r="O683" s="114"/>
      <c r="P683" s="130"/>
      <c r="Q683" s="134">
        <f t="shared" si="20"/>
        <v>0</v>
      </c>
      <c r="R683" s="128">
        <f t="shared" si="21"/>
        <v>0</v>
      </c>
    </row>
    <row r="684" spans="1:18" ht="12.75">
      <c r="A684" s="330">
        <v>15549</v>
      </c>
      <c r="B684" s="330">
        <v>15549</v>
      </c>
      <c r="C684" s="330">
        <v>15549</v>
      </c>
      <c r="D684" s="330">
        <v>15549</v>
      </c>
      <c r="E684" s="330">
        <v>15549</v>
      </c>
      <c r="F684" s="331" t="s">
        <v>328</v>
      </c>
      <c r="G684" s="331"/>
      <c r="H684" s="331"/>
      <c r="I684" s="331"/>
      <c r="J684" s="331"/>
      <c r="K684" s="331"/>
      <c r="L684" s="331"/>
      <c r="M684" s="331"/>
      <c r="N684" s="135">
        <v>6165.82</v>
      </c>
      <c r="O684" s="117" t="s">
        <v>308</v>
      </c>
      <c r="P684" s="133" t="s">
        <v>304</v>
      </c>
      <c r="Q684" s="134">
        <f t="shared" si="20"/>
        <v>6782.402</v>
      </c>
      <c r="R684" s="128">
        <f t="shared" si="21"/>
        <v>7090.692999999999</v>
      </c>
    </row>
    <row r="685" spans="1:18" ht="12.75">
      <c r="A685" s="115"/>
      <c r="B685" s="118"/>
      <c r="C685" s="119" t="s">
        <v>175</v>
      </c>
      <c r="D685" s="334" t="s">
        <v>869</v>
      </c>
      <c r="E685" s="334"/>
      <c r="F685" s="334"/>
      <c r="G685" s="334"/>
      <c r="H685" s="334"/>
      <c r="I685" s="334"/>
      <c r="J685" s="334"/>
      <c r="K685" s="334"/>
      <c r="L685" s="334"/>
      <c r="M685" s="334"/>
      <c r="N685" s="123"/>
      <c r="O685" s="114"/>
      <c r="P685" s="130"/>
      <c r="Q685" s="134">
        <f t="shared" si="20"/>
        <v>0</v>
      </c>
      <c r="R685" s="128">
        <f t="shared" si="21"/>
        <v>0</v>
      </c>
    </row>
    <row r="686" spans="1:18" ht="12.75">
      <c r="A686" s="330">
        <v>35074</v>
      </c>
      <c r="B686" s="330">
        <v>35074</v>
      </c>
      <c r="C686" s="330">
        <v>35074</v>
      </c>
      <c r="D686" s="330">
        <v>35074</v>
      </c>
      <c r="E686" s="330">
        <v>35074</v>
      </c>
      <c r="F686" s="331" t="s">
        <v>870</v>
      </c>
      <c r="G686" s="331"/>
      <c r="H686" s="331"/>
      <c r="I686" s="331"/>
      <c r="J686" s="331"/>
      <c r="K686" s="331"/>
      <c r="L686" s="331"/>
      <c r="M686" s="331"/>
      <c r="N686" s="135">
        <v>12971.63</v>
      </c>
      <c r="O686" s="117" t="s">
        <v>308</v>
      </c>
      <c r="P686" s="133" t="s">
        <v>304</v>
      </c>
      <c r="Q686" s="134">
        <f t="shared" si="20"/>
        <v>14268.793</v>
      </c>
      <c r="R686" s="128">
        <f t="shared" si="21"/>
        <v>14917.374499999998</v>
      </c>
    </row>
    <row r="687" spans="1:18" ht="15">
      <c r="A687" s="115"/>
      <c r="B687" s="116" t="s">
        <v>175</v>
      </c>
      <c r="C687" s="335" t="s">
        <v>871</v>
      </c>
      <c r="D687" s="335"/>
      <c r="E687" s="335"/>
      <c r="F687" s="335"/>
      <c r="G687" s="335"/>
      <c r="H687" s="335"/>
      <c r="I687" s="335"/>
      <c r="J687" s="335"/>
      <c r="K687" s="335"/>
      <c r="L687" s="335"/>
      <c r="M687" s="335"/>
      <c r="N687" s="122"/>
      <c r="O687" s="114"/>
      <c r="P687" s="130"/>
      <c r="Q687" s="134">
        <f t="shared" si="20"/>
        <v>0</v>
      </c>
      <c r="R687" s="128">
        <f t="shared" si="21"/>
        <v>0</v>
      </c>
    </row>
    <row r="688" spans="1:18" ht="12.75">
      <c r="A688" s="330">
        <v>37370</v>
      </c>
      <c r="B688" s="330">
        <v>37370</v>
      </c>
      <c r="C688" s="330">
        <v>37370</v>
      </c>
      <c r="D688" s="330">
        <v>37370</v>
      </c>
      <c r="E688" s="330">
        <v>37370</v>
      </c>
      <c r="F688" s="331" t="s">
        <v>872</v>
      </c>
      <c r="G688" s="331"/>
      <c r="H688" s="331"/>
      <c r="I688" s="331"/>
      <c r="J688" s="331"/>
      <c r="K688" s="331"/>
      <c r="L688" s="331"/>
      <c r="M688" s="331"/>
      <c r="N688" s="135">
        <v>1585.16</v>
      </c>
      <c r="O688" s="117" t="s">
        <v>308</v>
      </c>
      <c r="P688" s="133" t="s">
        <v>304</v>
      </c>
      <c r="Q688" s="134">
        <f t="shared" si="20"/>
        <v>1743.6760000000002</v>
      </c>
      <c r="R688" s="128">
        <f t="shared" si="21"/>
        <v>1822.934</v>
      </c>
    </row>
    <row r="689" spans="1:18" ht="12.75">
      <c r="A689" s="330">
        <v>206957</v>
      </c>
      <c r="B689" s="330">
        <v>206957</v>
      </c>
      <c r="C689" s="330">
        <v>206957</v>
      </c>
      <c r="D689" s="330">
        <v>206957</v>
      </c>
      <c r="E689" s="330">
        <v>206957</v>
      </c>
      <c r="F689" s="331" t="s">
        <v>873</v>
      </c>
      <c r="G689" s="331"/>
      <c r="H689" s="331"/>
      <c r="I689" s="331"/>
      <c r="J689" s="331"/>
      <c r="K689" s="331"/>
      <c r="L689" s="331"/>
      <c r="M689" s="331"/>
      <c r="N689" s="135">
        <v>31261.57</v>
      </c>
      <c r="O689" s="117" t="s">
        <v>308</v>
      </c>
      <c r="P689" s="133" t="s">
        <v>304</v>
      </c>
      <c r="Q689" s="134">
        <f t="shared" si="20"/>
        <v>34387.727</v>
      </c>
      <c r="R689" s="128">
        <f t="shared" si="21"/>
        <v>35950.805499999995</v>
      </c>
    </row>
    <row r="690" spans="1:18" ht="12.75">
      <c r="A690" s="330">
        <v>36776</v>
      </c>
      <c r="B690" s="330">
        <v>36776</v>
      </c>
      <c r="C690" s="330">
        <v>36776</v>
      </c>
      <c r="D690" s="330">
        <v>36776</v>
      </c>
      <c r="E690" s="330">
        <v>36776</v>
      </c>
      <c r="F690" s="331" t="s">
        <v>874</v>
      </c>
      <c r="G690" s="331"/>
      <c r="H690" s="331"/>
      <c r="I690" s="331"/>
      <c r="J690" s="331"/>
      <c r="K690" s="331"/>
      <c r="L690" s="331"/>
      <c r="M690" s="331"/>
      <c r="N690" s="135">
        <v>6713.45</v>
      </c>
      <c r="O690" s="117" t="s">
        <v>308</v>
      </c>
      <c r="P690" s="133" t="s">
        <v>304</v>
      </c>
      <c r="Q690" s="134">
        <f t="shared" si="20"/>
        <v>7384.795</v>
      </c>
      <c r="R690" s="128">
        <f t="shared" si="21"/>
        <v>7720.467499999999</v>
      </c>
    </row>
    <row r="691" spans="1:18" ht="12.75">
      <c r="A691" s="115"/>
      <c r="B691" s="118"/>
      <c r="C691" s="119" t="s">
        <v>175</v>
      </c>
      <c r="D691" s="334" t="s">
        <v>875</v>
      </c>
      <c r="E691" s="334"/>
      <c r="F691" s="334"/>
      <c r="G691" s="334"/>
      <c r="H691" s="334"/>
      <c r="I691" s="334"/>
      <c r="J691" s="334"/>
      <c r="K691" s="334"/>
      <c r="L691" s="334"/>
      <c r="M691" s="334"/>
      <c r="N691" s="123"/>
      <c r="O691" s="114"/>
      <c r="P691" s="130"/>
      <c r="Q691" s="134">
        <f t="shared" si="20"/>
        <v>0</v>
      </c>
      <c r="R691" s="128">
        <f t="shared" si="21"/>
        <v>0</v>
      </c>
    </row>
    <row r="692" spans="1:18" ht="12.75">
      <c r="A692" s="330">
        <v>37062</v>
      </c>
      <c r="B692" s="330">
        <v>37062</v>
      </c>
      <c r="C692" s="330">
        <v>37062</v>
      </c>
      <c r="D692" s="330">
        <v>37062</v>
      </c>
      <c r="E692" s="330">
        <v>37062</v>
      </c>
      <c r="F692" s="331" t="s">
        <v>876</v>
      </c>
      <c r="G692" s="331"/>
      <c r="H692" s="331"/>
      <c r="I692" s="331"/>
      <c r="J692" s="331"/>
      <c r="K692" s="331"/>
      <c r="L692" s="331"/>
      <c r="M692" s="331"/>
      <c r="N692" s="135">
        <v>12123.75</v>
      </c>
      <c r="O692" s="117" t="s">
        <v>308</v>
      </c>
      <c r="P692" s="133" t="s">
        <v>304</v>
      </c>
      <c r="Q692" s="134">
        <f t="shared" si="20"/>
        <v>13336.125000000002</v>
      </c>
      <c r="R692" s="128">
        <f t="shared" si="21"/>
        <v>13942.312499999998</v>
      </c>
    </row>
    <row r="693" spans="1:18" ht="12.75">
      <c r="A693" s="115"/>
      <c r="B693" s="118"/>
      <c r="C693" s="119" t="s">
        <v>175</v>
      </c>
      <c r="D693" s="334" t="s">
        <v>877</v>
      </c>
      <c r="E693" s="334"/>
      <c r="F693" s="334"/>
      <c r="G693" s="334"/>
      <c r="H693" s="334"/>
      <c r="I693" s="334"/>
      <c r="J693" s="334"/>
      <c r="K693" s="334"/>
      <c r="L693" s="334"/>
      <c r="M693" s="334"/>
      <c r="N693" s="123"/>
      <c r="O693" s="114"/>
      <c r="P693" s="130"/>
      <c r="Q693" s="134">
        <f t="shared" si="20"/>
        <v>0</v>
      </c>
      <c r="R693" s="128">
        <f t="shared" si="21"/>
        <v>0</v>
      </c>
    </row>
    <row r="694" spans="1:18" ht="12.75">
      <c r="A694" s="330">
        <v>32759</v>
      </c>
      <c r="B694" s="330">
        <v>32759</v>
      </c>
      <c r="C694" s="330">
        <v>32759</v>
      </c>
      <c r="D694" s="330">
        <v>32759</v>
      </c>
      <c r="E694" s="330">
        <v>32759</v>
      </c>
      <c r="F694" s="331" t="s">
        <v>878</v>
      </c>
      <c r="G694" s="331"/>
      <c r="H694" s="331"/>
      <c r="I694" s="331"/>
      <c r="J694" s="331"/>
      <c r="K694" s="331"/>
      <c r="L694" s="331"/>
      <c r="M694" s="331"/>
      <c r="N694" s="135">
        <v>14383.46</v>
      </c>
      <c r="O694" s="117" t="s">
        <v>308</v>
      </c>
      <c r="P694" s="133" t="s">
        <v>304</v>
      </c>
      <c r="Q694" s="134">
        <f t="shared" si="20"/>
        <v>15821.806</v>
      </c>
      <c r="R694" s="128">
        <f t="shared" si="21"/>
        <v>16540.979</v>
      </c>
    </row>
    <row r="695" spans="1:18" ht="12.75">
      <c r="A695" s="115"/>
      <c r="B695" s="118"/>
      <c r="C695" s="119" t="s">
        <v>175</v>
      </c>
      <c r="D695" s="334" t="s">
        <v>879</v>
      </c>
      <c r="E695" s="334"/>
      <c r="F695" s="334"/>
      <c r="G695" s="334"/>
      <c r="H695" s="334"/>
      <c r="I695" s="334"/>
      <c r="J695" s="334"/>
      <c r="K695" s="334"/>
      <c r="L695" s="334"/>
      <c r="M695" s="334"/>
      <c r="N695" s="123"/>
      <c r="O695" s="114"/>
      <c r="P695" s="130"/>
      <c r="Q695" s="134">
        <f t="shared" si="20"/>
        <v>0</v>
      </c>
      <c r="R695" s="128">
        <f t="shared" si="21"/>
        <v>0</v>
      </c>
    </row>
    <row r="696" spans="1:18" ht="12.75">
      <c r="A696" s="330">
        <v>613849</v>
      </c>
      <c r="B696" s="330">
        <v>613849</v>
      </c>
      <c r="C696" s="330">
        <v>613849</v>
      </c>
      <c r="D696" s="330">
        <v>613849</v>
      </c>
      <c r="E696" s="330">
        <v>613849</v>
      </c>
      <c r="F696" s="331" t="s">
        <v>880</v>
      </c>
      <c r="G696" s="331"/>
      <c r="H696" s="331"/>
      <c r="I696" s="331"/>
      <c r="J696" s="331"/>
      <c r="K696" s="331"/>
      <c r="L696" s="331"/>
      <c r="M696" s="331"/>
      <c r="N696" s="135">
        <v>18228.77</v>
      </c>
      <c r="O696" s="117" t="s">
        <v>308</v>
      </c>
      <c r="P696" s="133" t="s">
        <v>304</v>
      </c>
      <c r="Q696" s="134">
        <f t="shared" si="20"/>
        <v>20051.647</v>
      </c>
      <c r="R696" s="128">
        <f t="shared" si="21"/>
        <v>20963.085499999997</v>
      </c>
    </row>
    <row r="697" spans="1:18" ht="15">
      <c r="A697" s="115"/>
      <c r="B697" s="116" t="s">
        <v>175</v>
      </c>
      <c r="C697" s="335" t="s">
        <v>881</v>
      </c>
      <c r="D697" s="335"/>
      <c r="E697" s="335"/>
      <c r="F697" s="335"/>
      <c r="G697" s="335"/>
      <c r="H697" s="335"/>
      <c r="I697" s="335"/>
      <c r="J697" s="335"/>
      <c r="K697" s="335"/>
      <c r="L697" s="335"/>
      <c r="M697" s="335"/>
      <c r="N697" s="122"/>
      <c r="O697" s="114"/>
      <c r="P697" s="130"/>
      <c r="Q697" s="134">
        <f t="shared" si="20"/>
        <v>0</v>
      </c>
      <c r="R697" s="128">
        <f t="shared" si="21"/>
        <v>0</v>
      </c>
    </row>
    <row r="698" spans="1:18" ht="12.75">
      <c r="A698" s="330">
        <v>35054</v>
      </c>
      <c r="B698" s="330">
        <v>35054</v>
      </c>
      <c r="C698" s="330">
        <v>35054</v>
      </c>
      <c r="D698" s="330">
        <v>35054</v>
      </c>
      <c r="E698" s="330">
        <v>35054</v>
      </c>
      <c r="F698" s="331" t="s">
        <v>882</v>
      </c>
      <c r="G698" s="331"/>
      <c r="H698" s="331"/>
      <c r="I698" s="331"/>
      <c r="J698" s="331"/>
      <c r="K698" s="331"/>
      <c r="L698" s="331"/>
      <c r="M698" s="331"/>
      <c r="N698" s="135">
        <v>1657.77</v>
      </c>
      <c r="O698" s="117" t="s">
        <v>308</v>
      </c>
      <c r="P698" s="133" t="s">
        <v>304</v>
      </c>
      <c r="Q698" s="134">
        <f t="shared" si="20"/>
        <v>1823.547</v>
      </c>
      <c r="R698" s="128">
        <f t="shared" si="21"/>
        <v>1906.4354999999998</v>
      </c>
    </row>
    <row r="699" spans="1:18" ht="12.75">
      <c r="A699" s="330">
        <v>68282</v>
      </c>
      <c r="B699" s="330">
        <v>68282</v>
      </c>
      <c r="C699" s="330">
        <v>68282</v>
      </c>
      <c r="D699" s="330">
        <v>68282</v>
      </c>
      <c r="E699" s="330">
        <v>68282</v>
      </c>
      <c r="F699" s="331" t="s">
        <v>883</v>
      </c>
      <c r="G699" s="331"/>
      <c r="H699" s="331"/>
      <c r="I699" s="331"/>
      <c r="J699" s="331"/>
      <c r="K699" s="331"/>
      <c r="L699" s="331"/>
      <c r="M699" s="331"/>
      <c r="N699" s="132">
        <v>852.28</v>
      </c>
      <c r="O699" s="117" t="s">
        <v>308</v>
      </c>
      <c r="P699" s="133" t="s">
        <v>304</v>
      </c>
      <c r="Q699" s="134">
        <f t="shared" si="20"/>
        <v>937.508</v>
      </c>
      <c r="R699" s="128">
        <f t="shared" si="21"/>
        <v>980.1219999999998</v>
      </c>
    </row>
    <row r="700" spans="1:18" ht="15">
      <c r="A700" s="115"/>
      <c r="B700" s="116" t="s">
        <v>175</v>
      </c>
      <c r="C700" s="335" t="s">
        <v>884</v>
      </c>
      <c r="D700" s="335"/>
      <c r="E700" s="335"/>
      <c r="F700" s="335"/>
      <c r="G700" s="335"/>
      <c r="H700" s="335"/>
      <c r="I700" s="335"/>
      <c r="J700" s="335"/>
      <c r="K700" s="335"/>
      <c r="L700" s="335"/>
      <c r="M700" s="335"/>
      <c r="N700" s="122"/>
      <c r="O700" s="114"/>
      <c r="P700" s="130"/>
      <c r="Q700" s="134">
        <f t="shared" si="20"/>
        <v>0</v>
      </c>
      <c r="R700" s="128">
        <f t="shared" si="21"/>
        <v>0</v>
      </c>
    </row>
    <row r="701" spans="1:18" ht="12.75">
      <c r="A701" s="115"/>
      <c r="B701" s="118"/>
      <c r="C701" s="119" t="s">
        <v>175</v>
      </c>
      <c r="D701" s="334" t="s">
        <v>885</v>
      </c>
      <c r="E701" s="334"/>
      <c r="F701" s="334"/>
      <c r="G701" s="334"/>
      <c r="H701" s="334"/>
      <c r="I701" s="334"/>
      <c r="J701" s="334"/>
      <c r="K701" s="334"/>
      <c r="L701" s="334"/>
      <c r="M701" s="334"/>
      <c r="N701" s="123"/>
      <c r="O701" s="114"/>
      <c r="P701" s="130"/>
      <c r="Q701" s="134">
        <f t="shared" si="20"/>
        <v>0</v>
      </c>
      <c r="R701" s="128">
        <f t="shared" si="21"/>
        <v>0</v>
      </c>
    </row>
    <row r="702" spans="1:18" ht="12.75">
      <c r="A702" s="330">
        <v>37458</v>
      </c>
      <c r="B702" s="330">
        <v>37458</v>
      </c>
      <c r="C702" s="330">
        <v>37458</v>
      </c>
      <c r="D702" s="330">
        <v>37458</v>
      </c>
      <c r="E702" s="330">
        <v>37458</v>
      </c>
      <c r="F702" s="331" t="s">
        <v>886</v>
      </c>
      <c r="G702" s="331"/>
      <c r="H702" s="331"/>
      <c r="I702" s="331"/>
      <c r="J702" s="331"/>
      <c r="K702" s="331"/>
      <c r="L702" s="331"/>
      <c r="M702" s="331"/>
      <c r="N702" s="132">
        <v>193.04</v>
      </c>
      <c r="O702" s="117" t="s">
        <v>308</v>
      </c>
      <c r="P702" s="133" t="s">
        <v>304</v>
      </c>
      <c r="Q702" s="134">
        <f t="shared" si="20"/>
        <v>212.34400000000002</v>
      </c>
      <c r="R702" s="128">
        <f t="shared" si="21"/>
        <v>221.99599999999998</v>
      </c>
    </row>
    <row r="703" spans="1:18" ht="12.75">
      <c r="A703" s="330">
        <v>45562</v>
      </c>
      <c r="B703" s="330">
        <v>45562</v>
      </c>
      <c r="C703" s="330">
        <v>45562</v>
      </c>
      <c r="D703" s="330">
        <v>45562</v>
      </c>
      <c r="E703" s="330">
        <v>45562</v>
      </c>
      <c r="F703" s="331" t="s">
        <v>887</v>
      </c>
      <c r="G703" s="331"/>
      <c r="H703" s="331"/>
      <c r="I703" s="331"/>
      <c r="J703" s="331"/>
      <c r="K703" s="331"/>
      <c r="L703" s="331"/>
      <c r="M703" s="331"/>
      <c r="N703" s="132">
        <v>142.01</v>
      </c>
      <c r="O703" s="117" t="s">
        <v>308</v>
      </c>
      <c r="P703" s="133" t="s">
        <v>339</v>
      </c>
      <c r="Q703" s="134">
        <f t="shared" si="20"/>
        <v>156.211</v>
      </c>
      <c r="R703" s="128">
        <f t="shared" si="21"/>
        <v>163.31149999999997</v>
      </c>
    </row>
    <row r="704" spans="1:18" ht="12.75">
      <c r="A704" s="115"/>
      <c r="B704" s="118"/>
      <c r="C704" s="119" t="s">
        <v>175</v>
      </c>
      <c r="D704" s="334" t="s">
        <v>888</v>
      </c>
      <c r="E704" s="334"/>
      <c r="F704" s="334"/>
      <c r="G704" s="334"/>
      <c r="H704" s="334"/>
      <c r="I704" s="334"/>
      <c r="J704" s="334"/>
      <c r="K704" s="334"/>
      <c r="L704" s="334"/>
      <c r="M704" s="334"/>
      <c r="N704" s="123"/>
      <c r="O704" s="114"/>
      <c r="P704" s="130"/>
      <c r="Q704" s="134">
        <f t="shared" si="20"/>
        <v>0</v>
      </c>
      <c r="R704" s="128">
        <f t="shared" si="21"/>
        <v>0</v>
      </c>
    </row>
    <row r="705" spans="1:18" ht="12.75">
      <c r="A705" s="330">
        <v>43163</v>
      </c>
      <c r="B705" s="330">
        <v>43163</v>
      </c>
      <c r="C705" s="330">
        <v>43163</v>
      </c>
      <c r="D705" s="330">
        <v>43163</v>
      </c>
      <c r="E705" s="330">
        <v>43163</v>
      </c>
      <c r="F705" s="331" t="s">
        <v>889</v>
      </c>
      <c r="G705" s="331"/>
      <c r="H705" s="331"/>
      <c r="I705" s="331"/>
      <c r="J705" s="331"/>
      <c r="K705" s="331"/>
      <c r="L705" s="331"/>
      <c r="M705" s="331"/>
      <c r="N705" s="132">
        <v>194.41</v>
      </c>
      <c r="O705" s="117" t="s">
        <v>308</v>
      </c>
      <c r="P705" s="133" t="s">
        <v>339</v>
      </c>
      <c r="Q705" s="134">
        <f t="shared" si="20"/>
        <v>213.85100000000003</v>
      </c>
      <c r="R705" s="128">
        <f t="shared" si="21"/>
        <v>223.5715</v>
      </c>
    </row>
    <row r="706" spans="1:18" ht="12.75">
      <c r="A706" s="330">
        <v>37460</v>
      </c>
      <c r="B706" s="330">
        <v>37460</v>
      </c>
      <c r="C706" s="330">
        <v>37460</v>
      </c>
      <c r="D706" s="330">
        <v>37460</v>
      </c>
      <c r="E706" s="330">
        <v>37460</v>
      </c>
      <c r="F706" s="331" t="s">
        <v>890</v>
      </c>
      <c r="G706" s="331"/>
      <c r="H706" s="331"/>
      <c r="I706" s="331"/>
      <c r="J706" s="331"/>
      <c r="K706" s="331"/>
      <c r="L706" s="331"/>
      <c r="M706" s="331"/>
      <c r="N706" s="132">
        <v>248.25</v>
      </c>
      <c r="O706" s="117" t="s">
        <v>308</v>
      </c>
      <c r="P706" s="133" t="s">
        <v>304</v>
      </c>
      <c r="Q706" s="134">
        <f t="shared" si="20"/>
        <v>273.07500000000005</v>
      </c>
      <c r="R706" s="128">
        <f t="shared" si="21"/>
        <v>285.48749999999995</v>
      </c>
    </row>
    <row r="707" spans="1:18" ht="12.75">
      <c r="A707" s="115"/>
      <c r="B707" s="118"/>
      <c r="C707" s="119" t="s">
        <v>175</v>
      </c>
      <c r="D707" s="334" t="s">
        <v>891</v>
      </c>
      <c r="E707" s="334"/>
      <c r="F707" s="334"/>
      <c r="G707" s="334"/>
      <c r="H707" s="334"/>
      <c r="I707" s="334"/>
      <c r="J707" s="334"/>
      <c r="K707" s="334"/>
      <c r="L707" s="334"/>
      <c r="M707" s="334"/>
      <c r="N707" s="123"/>
      <c r="O707" s="114"/>
      <c r="P707" s="130"/>
      <c r="Q707" s="134">
        <f t="shared" si="20"/>
        <v>0</v>
      </c>
      <c r="R707" s="128">
        <f t="shared" si="21"/>
        <v>0</v>
      </c>
    </row>
    <row r="708" spans="1:18" ht="12.75">
      <c r="A708" s="330">
        <v>37448</v>
      </c>
      <c r="B708" s="330">
        <v>37448</v>
      </c>
      <c r="C708" s="330">
        <v>37448</v>
      </c>
      <c r="D708" s="330">
        <v>37448</v>
      </c>
      <c r="E708" s="330">
        <v>37448</v>
      </c>
      <c r="F708" s="331" t="s">
        <v>892</v>
      </c>
      <c r="G708" s="331"/>
      <c r="H708" s="331"/>
      <c r="I708" s="331"/>
      <c r="J708" s="331"/>
      <c r="K708" s="331"/>
      <c r="L708" s="331"/>
      <c r="M708" s="331"/>
      <c r="N708" s="132">
        <v>262.06</v>
      </c>
      <c r="O708" s="117" t="s">
        <v>308</v>
      </c>
      <c r="P708" s="133" t="s">
        <v>339</v>
      </c>
      <c r="Q708" s="134">
        <f t="shared" si="20"/>
        <v>288.266</v>
      </c>
      <c r="R708" s="128">
        <f t="shared" si="21"/>
        <v>301.36899999999997</v>
      </c>
    </row>
    <row r="709" spans="1:18" ht="12.75">
      <c r="A709" s="115"/>
      <c r="B709" s="118"/>
      <c r="C709" s="119" t="s">
        <v>175</v>
      </c>
      <c r="D709" s="334" t="s">
        <v>893</v>
      </c>
      <c r="E709" s="334"/>
      <c r="F709" s="334"/>
      <c r="G709" s="334"/>
      <c r="H709" s="334"/>
      <c r="I709" s="334"/>
      <c r="J709" s="334"/>
      <c r="K709" s="334"/>
      <c r="L709" s="334"/>
      <c r="M709" s="334"/>
      <c r="N709" s="123"/>
      <c r="O709" s="114"/>
      <c r="P709" s="130"/>
      <c r="Q709" s="134">
        <f t="shared" si="20"/>
        <v>0</v>
      </c>
      <c r="R709" s="128">
        <f t="shared" si="21"/>
        <v>0</v>
      </c>
    </row>
    <row r="710" spans="1:18" ht="12.75">
      <c r="A710" s="330">
        <v>39032</v>
      </c>
      <c r="B710" s="330">
        <v>39032</v>
      </c>
      <c r="C710" s="330">
        <v>39032</v>
      </c>
      <c r="D710" s="330">
        <v>39032</v>
      </c>
      <c r="E710" s="330">
        <v>39032</v>
      </c>
      <c r="F710" s="331" t="s">
        <v>894</v>
      </c>
      <c r="G710" s="331"/>
      <c r="H710" s="331"/>
      <c r="I710" s="331"/>
      <c r="J710" s="331"/>
      <c r="K710" s="331"/>
      <c r="L710" s="331"/>
      <c r="M710" s="331"/>
      <c r="N710" s="132">
        <v>506.47</v>
      </c>
      <c r="O710" s="117" t="s">
        <v>308</v>
      </c>
      <c r="P710" s="133" t="s">
        <v>304</v>
      </c>
      <c r="Q710" s="134">
        <f t="shared" si="20"/>
        <v>557.1170000000001</v>
      </c>
      <c r="R710" s="128">
        <f t="shared" si="21"/>
        <v>582.4405</v>
      </c>
    </row>
    <row r="711" spans="1:18" ht="12.75">
      <c r="A711" s="330">
        <v>542819</v>
      </c>
      <c r="B711" s="330">
        <v>542819</v>
      </c>
      <c r="C711" s="330">
        <v>542819</v>
      </c>
      <c r="D711" s="330">
        <v>542819</v>
      </c>
      <c r="E711" s="330">
        <v>542819</v>
      </c>
      <c r="F711" s="331" t="s">
        <v>895</v>
      </c>
      <c r="G711" s="331"/>
      <c r="H711" s="331"/>
      <c r="I711" s="331"/>
      <c r="J711" s="331"/>
      <c r="K711" s="331"/>
      <c r="L711" s="331"/>
      <c r="M711" s="331"/>
      <c r="N711" s="132">
        <v>617.51</v>
      </c>
      <c r="O711" s="117" t="s">
        <v>308</v>
      </c>
      <c r="P711" s="133" t="s">
        <v>304</v>
      </c>
      <c r="Q711" s="134">
        <f t="shared" si="20"/>
        <v>679.2610000000001</v>
      </c>
      <c r="R711" s="128">
        <f t="shared" si="21"/>
        <v>710.1365</v>
      </c>
    </row>
    <row r="712" spans="1:18" ht="12.75">
      <c r="A712" s="330">
        <v>37025</v>
      </c>
      <c r="B712" s="330">
        <v>37025</v>
      </c>
      <c r="C712" s="330">
        <v>37025</v>
      </c>
      <c r="D712" s="330">
        <v>37025</v>
      </c>
      <c r="E712" s="330">
        <v>37025</v>
      </c>
      <c r="F712" s="331" t="s">
        <v>896</v>
      </c>
      <c r="G712" s="331"/>
      <c r="H712" s="331"/>
      <c r="I712" s="331"/>
      <c r="J712" s="331"/>
      <c r="K712" s="331"/>
      <c r="L712" s="331"/>
      <c r="M712" s="331"/>
      <c r="N712" s="132">
        <v>651.27</v>
      </c>
      <c r="O712" s="117" t="s">
        <v>308</v>
      </c>
      <c r="P712" s="133" t="s">
        <v>304</v>
      </c>
      <c r="Q712" s="134">
        <f t="shared" si="20"/>
        <v>716.397</v>
      </c>
      <c r="R712" s="128">
        <f t="shared" si="21"/>
        <v>748.9604999999999</v>
      </c>
    </row>
    <row r="713" spans="1:18" ht="12.75">
      <c r="A713" s="330">
        <v>36178</v>
      </c>
      <c r="B713" s="330">
        <v>36178</v>
      </c>
      <c r="C713" s="330">
        <v>36178</v>
      </c>
      <c r="D713" s="330">
        <v>36178</v>
      </c>
      <c r="E713" s="330">
        <v>36178</v>
      </c>
      <c r="F713" s="331" t="s">
        <v>897</v>
      </c>
      <c r="G713" s="331"/>
      <c r="H713" s="331"/>
      <c r="I713" s="331"/>
      <c r="J713" s="331"/>
      <c r="K713" s="331"/>
      <c r="L713" s="331"/>
      <c r="M713" s="331"/>
      <c r="N713" s="132">
        <v>538.96</v>
      </c>
      <c r="O713" s="117" t="s">
        <v>308</v>
      </c>
      <c r="P713" s="133" t="s">
        <v>304</v>
      </c>
      <c r="Q713" s="134">
        <f t="shared" si="20"/>
        <v>592.8560000000001</v>
      </c>
      <c r="R713" s="128">
        <f t="shared" si="21"/>
        <v>619.804</v>
      </c>
    </row>
    <row r="714" spans="1:18" ht="12.75">
      <c r="A714" s="115"/>
      <c r="B714" s="118"/>
      <c r="C714" s="119" t="s">
        <v>175</v>
      </c>
      <c r="D714" s="334" t="s">
        <v>898</v>
      </c>
      <c r="E714" s="334"/>
      <c r="F714" s="334"/>
      <c r="G714" s="334"/>
      <c r="H714" s="334"/>
      <c r="I714" s="334"/>
      <c r="J714" s="334"/>
      <c r="K714" s="334"/>
      <c r="L714" s="334"/>
      <c r="M714" s="334"/>
      <c r="N714" s="123"/>
      <c r="O714" s="114"/>
      <c r="P714" s="130"/>
      <c r="Q714" s="134">
        <f aca="true" t="shared" si="22" ref="Q714:Q777">N714*1.1</f>
        <v>0</v>
      </c>
      <c r="R714" s="128">
        <f aca="true" t="shared" si="23" ref="R714:R777">N714*1.15</f>
        <v>0</v>
      </c>
    </row>
    <row r="715" spans="1:18" ht="12.75">
      <c r="A715" s="330">
        <v>35797</v>
      </c>
      <c r="B715" s="330">
        <v>35797</v>
      </c>
      <c r="C715" s="330">
        <v>35797</v>
      </c>
      <c r="D715" s="330">
        <v>35797</v>
      </c>
      <c r="E715" s="330">
        <v>35797</v>
      </c>
      <c r="F715" s="331" t="s">
        <v>899</v>
      </c>
      <c r="G715" s="331"/>
      <c r="H715" s="331"/>
      <c r="I715" s="331"/>
      <c r="J715" s="331"/>
      <c r="K715" s="331"/>
      <c r="L715" s="331"/>
      <c r="M715" s="331"/>
      <c r="N715" s="135">
        <v>1071.51</v>
      </c>
      <c r="O715" s="117" t="s">
        <v>308</v>
      </c>
      <c r="P715" s="133" t="s">
        <v>304</v>
      </c>
      <c r="Q715" s="134">
        <f t="shared" si="22"/>
        <v>1178.661</v>
      </c>
      <c r="R715" s="128">
        <f t="shared" si="23"/>
        <v>1232.2365</v>
      </c>
    </row>
    <row r="716" spans="1:18" ht="12.75">
      <c r="A716" s="330">
        <v>33673</v>
      </c>
      <c r="B716" s="330">
        <v>33673</v>
      </c>
      <c r="C716" s="330">
        <v>33673</v>
      </c>
      <c r="D716" s="330">
        <v>33673</v>
      </c>
      <c r="E716" s="330">
        <v>33673</v>
      </c>
      <c r="F716" s="331" t="s">
        <v>900</v>
      </c>
      <c r="G716" s="331"/>
      <c r="H716" s="331"/>
      <c r="I716" s="331"/>
      <c r="J716" s="331"/>
      <c r="K716" s="331"/>
      <c r="L716" s="331"/>
      <c r="M716" s="331"/>
      <c r="N716" s="135">
        <v>1106.1</v>
      </c>
      <c r="O716" s="117" t="s">
        <v>308</v>
      </c>
      <c r="P716" s="133" t="s">
        <v>304</v>
      </c>
      <c r="Q716" s="134">
        <f t="shared" si="22"/>
        <v>1216.71</v>
      </c>
      <c r="R716" s="128">
        <f t="shared" si="23"/>
        <v>1272.0149999999999</v>
      </c>
    </row>
    <row r="717" spans="1:18" ht="15">
      <c r="A717" s="115"/>
      <c r="B717" s="116" t="s">
        <v>175</v>
      </c>
      <c r="C717" s="335" t="s">
        <v>901</v>
      </c>
      <c r="D717" s="335"/>
      <c r="E717" s="335"/>
      <c r="F717" s="335"/>
      <c r="G717" s="335"/>
      <c r="H717" s="335"/>
      <c r="I717" s="335"/>
      <c r="J717" s="335"/>
      <c r="K717" s="335"/>
      <c r="L717" s="335"/>
      <c r="M717" s="335"/>
      <c r="N717" s="122"/>
      <c r="O717" s="114"/>
      <c r="P717" s="130"/>
      <c r="Q717" s="134">
        <f t="shared" si="22"/>
        <v>0</v>
      </c>
      <c r="R717" s="128">
        <f t="shared" si="23"/>
        <v>0</v>
      </c>
    </row>
    <row r="718" spans="1:18" ht="12.75">
      <c r="A718" s="115"/>
      <c r="B718" s="118"/>
      <c r="C718" s="119" t="s">
        <v>175</v>
      </c>
      <c r="D718" s="334" t="s">
        <v>902</v>
      </c>
      <c r="E718" s="334"/>
      <c r="F718" s="334"/>
      <c r="G718" s="334"/>
      <c r="H718" s="334"/>
      <c r="I718" s="334"/>
      <c r="J718" s="334"/>
      <c r="K718" s="334"/>
      <c r="L718" s="334"/>
      <c r="M718" s="334"/>
      <c r="N718" s="123"/>
      <c r="O718" s="114"/>
      <c r="P718" s="130"/>
      <c r="Q718" s="134">
        <f t="shared" si="22"/>
        <v>0</v>
      </c>
      <c r="R718" s="128">
        <f t="shared" si="23"/>
        <v>0</v>
      </c>
    </row>
    <row r="719" spans="1:18" ht="12.75">
      <c r="A719" s="330">
        <v>408105</v>
      </c>
      <c r="B719" s="330">
        <v>408105</v>
      </c>
      <c r="C719" s="330">
        <v>408105</v>
      </c>
      <c r="D719" s="330">
        <v>408105</v>
      </c>
      <c r="E719" s="330">
        <v>408105</v>
      </c>
      <c r="F719" s="331" t="s">
        <v>903</v>
      </c>
      <c r="G719" s="331"/>
      <c r="H719" s="331"/>
      <c r="I719" s="331"/>
      <c r="J719" s="331"/>
      <c r="K719" s="331"/>
      <c r="L719" s="331"/>
      <c r="M719" s="331"/>
      <c r="N719" s="135">
        <v>1994.58</v>
      </c>
      <c r="O719" s="117" t="s">
        <v>308</v>
      </c>
      <c r="P719" s="133" t="s">
        <v>304</v>
      </c>
      <c r="Q719" s="134">
        <f t="shared" si="22"/>
        <v>2194.038</v>
      </c>
      <c r="R719" s="128">
        <f t="shared" si="23"/>
        <v>2293.767</v>
      </c>
    </row>
    <row r="720" spans="1:18" ht="12.75">
      <c r="A720" s="330">
        <v>37364</v>
      </c>
      <c r="B720" s="330">
        <v>37364</v>
      </c>
      <c r="C720" s="330">
        <v>37364</v>
      </c>
      <c r="D720" s="330">
        <v>37364</v>
      </c>
      <c r="E720" s="330">
        <v>37364</v>
      </c>
      <c r="F720" s="331" t="s">
        <v>904</v>
      </c>
      <c r="G720" s="331"/>
      <c r="H720" s="331"/>
      <c r="I720" s="331"/>
      <c r="J720" s="331"/>
      <c r="K720" s="331"/>
      <c r="L720" s="331"/>
      <c r="M720" s="331"/>
      <c r="N720" s="135">
        <v>1178.75</v>
      </c>
      <c r="O720" s="117" t="s">
        <v>308</v>
      </c>
      <c r="P720" s="133" t="s">
        <v>304</v>
      </c>
      <c r="Q720" s="134">
        <f t="shared" si="22"/>
        <v>1296.625</v>
      </c>
      <c r="R720" s="128">
        <f t="shared" si="23"/>
        <v>1355.5625</v>
      </c>
    </row>
    <row r="721" spans="1:18" ht="12.75">
      <c r="A721" s="115"/>
      <c r="B721" s="118"/>
      <c r="C721" s="119" t="s">
        <v>175</v>
      </c>
      <c r="D721" s="334" t="s">
        <v>905</v>
      </c>
      <c r="E721" s="334"/>
      <c r="F721" s="334"/>
      <c r="G721" s="334"/>
      <c r="H721" s="334"/>
      <c r="I721" s="334"/>
      <c r="J721" s="334"/>
      <c r="K721" s="334"/>
      <c r="L721" s="334"/>
      <c r="M721" s="334"/>
      <c r="N721" s="123"/>
      <c r="O721" s="114"/>
      <c r="P721" s="130"/>
      <c r="Q721" s="134">
        <f t="shared" si="22"/>
        <v>0</v>
      </c>
      <c r="R721" s="128">
        <f t="shared" si="23"/>
        <v>0</v>
      </c>
    </row>
    <row r="722" spans="1:18" ht="12.75">
      <c r="A722" s="330">
        <v>37365</v>
      </c>
      <c r="B722" s="330">
        <v>37365</v>
      </c>
      <c r="C722" s="330">
        <v>37365</v>
      </c>
      <c r="D722" s="330">
        <v>37365</v>
      </c>
      <c r="E722" s="330">
        <v>37365</v>
      </c>
      <c r="F722" s="331" t="s">
        <v>906</v>
      </c>
      <c r="G722" s="331"/>
      <c r="H722" s="331"/>
      <c r="I722" s="331"/>
      <c r="J722" s="331"/>
      <c r="K722" s="331"/>
      <c r="L722" s="331"/>
      <c r="M722" s="331"/>
      <c r="N722" s="135">
        <v>2065.4</v>
      </c>
      <c r="O722" s="117" t="s">
        <v>308</v>
      </c>
      <c r="P722" s="133" t="s">
        <v>304</v>
      </c>
      <c r="Q722" s="134">
        <f t="shared" si="22"/>
        <v>2271.9400000000005</v>
      </c>
      <c r="R722" s="128">
        <f t="shared" si="23"/>
        <v>2375.21</v>
      </c>
    </row>
    <row r="723" spans="1:18" ht="12.75">
      <c r="A723" s="330">
        <v>35182</v>
      </c>
      <c r="B723" s="330">
        <v>35182</v>
      </c>
      <c r="C723" s="330">
        <v>35182</v>
      </c>
      <c r="D723" s="330">
        <v>35182</v>
      </c>
      <c r="E723" s="330">
        <v>35182</v>
      </c>
      <c r="F723" s="331" t="s">
        <v>907</v>
      </c>
      <c r="G723" s="331"/>
      <c r="H723" s="331"/>
      <c r="I723" s="331"/>
      <c r="J723" s="331"/>
      <c r="K723" s="331"/>
      <c r="L723" s="331"/>
      <c r="M723" s="331"/>
      <c r="N723" s="135">
        <v>2248.32</v>
      </c>
      <c r="O723" s="117" t="s">
        <v>308</v>
      </c>
      <c r="P723" s="133" t="s">
        <v>304</v>
      </c>
      <c r="Q723" s="134">
        <f t="shared" si="22"/>
        <v>2473.1520000000005</v>
      </c>
      <c r="R723" s="128">
        <f t="shared" si="23"/>
        <v>2585.568</v>
      </c>
    </row>
    <row r="724" spans="1:18" ht="12.75">
      <c r="A724" s="115"/>
      <c r="B724" s="118"/>
      <c r="C724" s="119" t="s">
        <v>175</v>
      </c>
      <c r="D724" s="334" t="s">
        <v>908</v>
      </c>
      <c r="E724" s="334"/>
      <c r="F724" s="334"/>
      <c r="G724" s="334"/>
      <c r="H724" s="334"/>
      <c r="I724" s="334"/>
      <c r="J724" s="334"/>
      <c r="K724" s="334"/>
      <c r="L724" s="334"/>
      <c r="M724" s="334"/>
      <c r="N724" s="123"/>
      <c r="O724" s="114"/>
      <c r="P724" s="130"/>
      <c r="Q724" s="134">
        <f t="shared" si="22"/>
        <v>0</v>
      </c>
      <c r="R724" s="128">
        <f t="shared" si="23"/>
        <v>0</v>
      </c>
    </row>
    <row r="725" spans="1:18" ht="12.75">
      <c r="A725" s="330">
        <v>37402</v>
      </c>
      <c r="B725" s="330">
        <v>37402</v>
      </c>
      <c r="C725" s="330">
        <v>37402</v>
      </c>
      <c r="D725" s="330">
        <v>37402</v>
      </c>
      <c r="E725" s="330">
        <v>37402</v>
      </c>
      <c r="F725" s="331" t="s">
        <v>909</v>
      </c>
      <c r="G725" s="331"/>
      <c r="H725" s="331"/>
      <c r="I725" s="331"/>
      <c r="J725" s="331"/>
      <c r="K725" s="331"/>
      <c r="L725" s="331"/>
      <c r="M725" s="331"/>
      <c r="N725" s="135">
        <v>4823.94</v>
      </c>
      <c r="O725" s="117" t="s">
        <v>308</v>
      </c>
      <c r="P725" s="133" t="s">
        <v>304</v>
      </c>
      <c r="Q725" s="134">
        <f t="shared" si="22"/>
        <v>5306.334</v>
      </c>
      <c r="R725" s="128">
        <f t="shared" si="23"/>
        <v>5547.530999999999</v>
      </c>
    </row>
    <row r="726" spans="1:18" ht="15">
      <c r="A726" s="115"/>
      <c r="B726" s="116" t="s">
        <v>175</v>
      </c>
      <c r="C726" s="335" t="s">
        <v>910</v>
      </c>
      <c r="D726" s="335"/>
      <c r="E726" s="335"/>
      <c r="F726" s="335"/>
      <c r="G726" s="335"/>
      <c r="H726" s="335"/>
      <c r="I726" s="335"/>
      <c r="J726" s="335"/>
      <c r="K726" s="335"/>
      <c r="L726" s="335"/>
      <c r="M726" s="335"/>
      <c r="N726" s="122"/>
      <c r="O726" s="114"/>
      <c r="P726" s="130"/>
      <c r="Q726" s="134">
        <f t="shared" si="22"/>
        <v>0</v>
      </c>
      <c r="R726" s="128">
        <f t="shared" si="23"/>
        <v>0</v>
      </c>
    </row>
    <row r="727" spans="1:18" ht="12.75">
      <c r="A727" s="115"/>
      <c r="B727" s="118"/>
      <c r="C727" s="119" t="s">
        <v>175</v>
      </c>
      <c r="D727" s="334" t="s">
        <v>911</v>
      </c>
      <c r="E727" s="334"/>
      <c r="F727" s="334"/>
      <c r="G727" s="334"/>
      <c r="H727" s="334"/>
      <c r="I727" s="334"/>
      <c r="J727" s="334"/>
      <c r="K727" s="334"/>
      <c r="L727" s="334"/>
      <c r="M727" s="334"/>
      <c r="N727" s="123"/>
      <c r="O727" s="114"/>
      <c r="P727" s="130"/>
      <c r="Q727" s="134">
        <f t="shared" si="22"/>
        <v>0</v>
      </c>
      <c r="R727" s="128">
        <f t="shared" si="23"/>
        <v>0</v>
      </c>
    </row>
    <row r="728" spans="1:18" ht="12.75">
      <c r="A728" s="330">
        <v>35889</v>
      </c>
      <c r="B728" s="330">
        <v>35889</v>
      </c>
      <c r="C728" s="330">
        <v>35889</v>
      </c>
      <c r="D728" s="330">
        <v>35889</v>
      </c>
      <c r="E728" s="330">
        <v>35889</v>
      </c>
      <c r="F728" s="331" t="s">
        <v>912</v>
      </c>
      <c r="G728" s="331"/>
      <c r="H728" s="331"/>
      <c r="I728" s="331"/>
      <c r="J728" s="331"/>
      <c r="K728" s="331"/>
      <c r="L728" s="331"/>
      <c r="M728" s="331"/>
      <c r="N728" s="132">
        <v>245.26</v>
      </c>
      <c r="O728" s="117" t="s">
        <v>308</v>
      </c>
      <c r="P728" s="133" t="s">
        <v>304</v>
      </c>
      <c r="Q728" s="134">
        <f t="shared" si="22"/>
        <v>269.786</v>
      </c>
      <c r="R728" s="128">
        <f t="shared" si="23"/>
        <v>282.049</v>
      </c>
    </row>
    <row r="729" spans="1:18" ht="12.75">
      <c r="A729" s="115"/>
      <c r="B729" s="118"/>
      <c r="C729" s="119" t="s">
        <v>175</v>
      </c>
      <c r="D729" s="334" t="s">
        <v>913</v>
      </c>
      <c r="E729" s="334"/>
      <c r="F729" s="334"/>
      <c r="G729" s="334"/>
      <c r="H729" s="334"/>
      <c r="I729" s="334"/>
      <c r="J729" s="334"/>
      <c r="K729" s="334"/>
      <c r="L729" s="334"/>
      <c r="M729" s="334"/>
      <c r="N729" s="123"/>
      <c r="O729" s="114"/>
      <c r="P729" s="130"/>
      <c r="Q729" s="134">
        <f t="shared" si="22"/>
        <v>0</v>
      </c>
      <c r="R729" s="128">
        <f t="shared" si="23"/>
        <v>0</v>
      </c>
    </row>
    <row r="730" spans="1:18" ht="12.75">
      <c r="A730" s="330">
        <v>38967</v>
      </c>
      <c r="B730" s="330">
        <v>38967</v>
      </c>
      <c r="C730" s="330">
        <v>38967</v>
      </c>
      <c r="D730" s="330">
        <v>38967</v>
      </c>
      <c r="E730" s="330">
        <v>38967</v>
      </c>
      <c r="F730" s="331" t="s">
        <v>914</v>
      </c>
      <c r="G730" s="331"/>
      <c r="H730" s="331"/>
      <c r="I730" s="331"/>
      <c r="J730" s="331"/>
      <c r="K730" s="331"/>
      <c r="L730" s="331"/>
      <c r="M730" s="331"/>
      <c r="N730" s="132">
        <v>230</v>
      </c>
      <c r="O730" s="117" t="s">
        <v>308</v>
      </c>
      <c r="P730" s="133" t="s">
        <v>304</v>
      </c>
      <c r="Q730" s="134">
        <f t="shared" si="22"/>
        <v>253.00000000000003</v>
      </c>
      <c r="R730" s="128">
        <f t="shared" si="23"/>
        <v>264.5</v>
      </c>
    </row>
    <row r="731" spans="1:18" ht="12.75">
      <c r="A731" s="115"/>
      <c r="B731" s="118"/>
      <c r="C731" s="119" t="s">
        <v>175</v>
      </c>
      <c r="D731" s="334" t="s">
        <v>915</v>
      </c>
      <c r="E731" s="334"/>
      <c r="F731" s="334"/>
      <c r="G731" s="334"/>
      <c r="H731" s="334"/>
      <c r="I731" s="334"/>
      <c r="J731" s="334"/>
      <c r="K731" s="334"/>
      <c r="L731" s="334"/>
      <c r="M731" s="334"/>
      <c r="N731" s="123"/>
      <c r="O731" s="114"/>
      <c r="P731" s="130"/>
      <c r="Q731" s="134">
        <f t="shared" si="22"/>
        <v>0</v>
      </c>
      <c r="R731" s="128">
        <f t="shared" si="23"/>
        <v>0</v>
      </c>
    </row>
    <row r="732" spans="1:18" ht="12.75">
      <c r="A732" s="330">
        <v>542886</v>
      </c>
      <c r="B732" s="330">
        <v>542886</v>
      </c>
      <c r="C732" s="330">
        <v>542886</v>
      </c>
      <c r="D732" s="330">
        <v>542886</v>
      </c>
      <c r="E732" s="330">
        <v>542886</v>
      </c>
      <c r="F732" s="331" t="s">
        <v>916</v>
      </c>
      <c r="G732" s="331"/>
      <c r="H732" s="331"/>
      <c r="I732" s="331"/>
      <c r="J732" s="331"/>
      <c r="K732" s="331"/>
      <c r="L732" s="331"/>
      <c r="M732" s="331"/>
      <c r="N732" s="132">
        <v>61.61</v>
      </c>
      <c r="O732" s="117" t="s">
        <v>308</v>
      </c>
      <c r="P732" s="133" t="s">
        <v>304</v>
      </c>
      <c r="Q732" s="134">
        <f t="shared" si="22"/>
        <v>67.771</v>
      </c>
      <c r="R732" s="128">
        <f t="shared" si="23"/>
        <v>70.85149999999999</v>
      </c>
    </row>
    <row r="733" spans="1:18" ht="12.75">
      <c r="A733" s="330">
        <v>78359</v>
      </c>
      <c r="B733" s="330">
        <v>78359</v>
      </c>
      <c r="C733" s="330">
        <v>78359</v>
      </c>
      <c r="D733" s="330">
        <v>78359</v>
      </c>
      <c r="E733" s="330">
        <v>78359</v>
      </c>
      <c r="F733" s="331" t="s">
        <v>917</v>
      </c>
      <c r="G733" s="331"/>
      <c r="H733" s="331"/>
      <c r="I733" s="331"/>
      <c r="J733" s="331"/>
      <c r="K733" s="331"/>
      <c r="L733" s="331"/>
      <c r="M733" s="331"/>
      <c r="N733" s="132">
        <v>61.61</v>
      </c>
      <c r="O733" s="117" t="s">
        <v>308</v>
      </c>
      <c r="P733" s="133" t="s">
        <v>304</v>
      </c>
      <c r="Q733" s="134">
        <f t="shared" si="22"/>
        <v>67.771</v>
      </c>
      <c r="R733" s="128">
        <f t="shared" si="23"/>
        <v>70.85149999999999</v>
      </c>
    </row>
    <row r="734" spans="1:18" ht="12.75">
      <c r="A734" s="115"/>
      <c r="B734" s="118"/>
      <c r="C734" s="119" t="s">
        <v>175</v>
      </c>
      <c r="D734" s="334" t="s">
        <v>918</v>
      </c>
      <c r="E734" s="334"/>
      <c r="F734" s="334"/>
      <c r="G734" s="334"/>
      <c r="H734" s="334"/>
      <c r="I734" s="334"/>
      <c r="J734" s="334"/>
      <c r="K734" s="334"/>
      <c r="L734" s="334"/>
      <c r="M734" s="334"/>
      <c r="N734" s="123"/>
      <c r="O734" s="114"/>
      <c r="P734" s="130"/>
      <c r="Q734" s="134">
        <f t="shared" si="22"/>
        <v>0</v>
      </c>
      <c r="R734" s="128">
        <f t="shared" si="23"/>
        <v>0</v>
      </c>
    </row>
    <row r="735" spans="1:18" ht="12.75">
      <c r="A735" s="330">
        <v>42267</v>
      </c>
      <c r="B735" s="330">
        <v>42267</v>
      </c>
      <c r="C735" s="330">
        <v>42267</v>
      </c>
      <c r="D735" s="330">
        <v>42267</v>
      </c>
      <c r="E735" s="330">
        <v>42267</v>
      </c>
      <c r="F735" s="331" t="s">
        <v>919</v>
      </c>
      <c r="G735" s="331"/>
      <c r="H735" s="331"/>
      <c r="I735" s="331"/>
      <c r="J735" s="331"/>
      <c r="K735" s="331"/>
      <c r="L735" s="331"/>
      <c r="M735" s="331"/>
      <c r="N735" s="132">
        <v>686.25</v>
      </c>
      <c r="O735" s="117" t="s">
        <v>308</v>
      </c>
      <c r="P735" s="133" t="s">
        <v>304</v>
      </c>
      <c r="Q735" s="134">
        <f t="shared" si="22"/>
        <v>754.8750000000001</v>
      </c>
      <c r="R735" s="128">
        <f t="shared" si="23"/>
        <v>789.1874999999999</v>
      </c>
    </row>
    <row r="736" spans="1:18" ht="12.75">
      <c r="A736" s="115"/>
      <c r="B736" s="118"/>
      <c r="C736" s="119" t="s">
        <v>175</v>
      </c>
      <c r="D736" s="334" t="s">
        <v>920</v>
      </c>
      <c r="E736" s="334"/>
      <c r="F736" s="334"/>
      <c r="G736" s="334"/>
      <c r="H736" s="334"/>
      <c r="I736" s="334"/>
      <c r="J736" s="334"/>
      <c r="K736" s="334"/>
      <c r="L736" s="334"/>
      <c r="M736" s="334"/>
      <c r="N736" s="123"/>
      <c r="O736" s="114"/>
      <c r="P736" s="130"/>
      <c r="Q736" s="134">
        <f t="shared" si="22"/>
        <v>0</v>
      </c>
      <c r="R736" s="128">
        <f t="shared" si="23"/>
        <v>0</v>
      </c>
    </row>
    <row r="737" spans="1:18" ht="12.75">
      <c r="A737" s="330">
        <v>542889</v>
      </c>
      <c r="B737" s="330">
        <v>542889</v>
      </c>
      <c r="C737" s="330">
        <v>542889</v>
      </c>
      <c r="D737" s="330">
        <v>542889</v>
      </c>
      <c r="E737" s="330">
        <v>542889</v>
      </c>
      <c r="F737" s="331" t="s">
        <v>921</v>
      </c>
      <c r="G737" s="331"/>
      <c r="H737" s="331"/>
      <c r="I737" s="331"/>
      <c r="J737" s="331"/>
      <c r="K737" s="331"/>
      <c r="L737" s="331"/>
      <c r="M737" s="331"/>
      <c r="N737" s="132">
        <v>61.61</v>
      </c>
      <c r="O737" s="117" t="s">
        <v>308</v>
      </c>
      <c r="P737" s="133" t="s">
        <v>304</v>
      </c>
      <c r="Q737" s="134">
        <f t="shared" si="22"/>
        <v>67.771</v>
      </c>
      <c r="R737" s="128">
        <f t="shared" si="23"/>
        <v>70.85149999999999</v>
      </c>
    </row>
    <row r="738" spans="1:18" ht="12.75">
      <c r="A738" s="330">
        <v>563792</v>
      </c>
      <c r="B738" s="330">
        <v>563792</v>
      </c>
      <c r="C738" s="330">
        <v>563792</v>
      </c>
      <c r="D738" s="330">
        <v>563792</v>
      </c>
      <c r="E738" s="330">
        <v>563792</v>
      </c>
      <c r="F738" s="331" t="s">
        <v>922</v>
      </c>
      <c r="G738" s="331"/>
      <c r="H738" s="331"/>
      <c r="I738" s="331"/>
      <c r="J738" s="331"/>
      <c r="K738" s="331"/>
      <c r="L738" s="331"/>
      <c r="M738" s="331"/>
      <c r="N738" s="132">
        <v>61.61</v>
      </c>
      <c r="O738" s="117" t="s">
        <v>308</v>
      </c>
      <c r="P738" s="133" t="s">
        <v>304</v>
      </c>
      <c r="Q738" s="134">
        <f t="shared" si="22"/>
        <v>67.771</v>
      </c>
      <c r="R738" s="128">
        <f t="shared" si="23"/>
        <v>70.85149999999999</v>
      </c>
    </row>
    <row r="739" spans="1:18" ht="12.75">
      <c r="A739" s="330">
        <v>335497</v>
      </c>
      <c r="B739" s="330">
        <v>335497</v>
      </c>
      <c r="C739" s="330">
        <v>335497</v>
      </c>
      <c r="D739" s="330">
        <v>335497</v>
      </c>
      <c r="E739" s="330">
        <v>335497</v>
      </c>
      <c r="F739" s="331" t="s">
        <v>923</v>
      </c>
      <c r="G739" s="331"/>
      <c r="H739" s="331"/>
      <c r="I739" s="331"/>
      <c r="J739" s="331"/>
      <c r="K739" s="331"/>
      <c r="L739" s="331"/>
      <c r="M739" s="331"/>
      <c r="N739" s="132">
        <v>61.61</v>
      </c>
      <c r="O739" s="117" t="s">
        <v>308</v>
      </c>
      <c r="P739" s="133" t="s">
        <v>304</v>
      </c>
      <c r="Q739" s="134">
        <f t="shared" si="22"/>
        <v>67.771</v>
      </c>
      <c r="R739" s="128">
        <f t="shared" si="23"/>
        <v>70.85149999999999</v>
      </c>
    </row>
    <row r="740" spans="1:18" ht="12.75">
      <c r="A740" s="115"/>
      <c r="B740" s="118"/>
      <c r="C740" s="119" t="s">
        <v>175</v>
      </c>
      <c r="D740" s="334" t="s">
        <v>924</v>
      </c>
      <c r="E740" s="334"/>
      <c r="F740" s="334"/>
      <c r="G740" s="334"/>
      <c r="H740" s="334"/>
      <c r="I740" s="334"/>
      <c r="J740" s="334"/>
      <c r="K740" s="334"/>
      <c r="L740" s="334"/>
      <c r="M740" s="334"/>
      <c r="N740" s="123"/>
      <c r="O740" s="114"/>
      <c r="P740" s="130"/>
      <c r="Q740" s="134">
        <f t="shared" si="22"/>
        <v>0</v>
      </c>
      <c r="R740" s="128">
        <f t="shared" si="23"/>
        <v>0</v>
      </c>
    </row>
    <row r="741" spans="1:18" ht="12.75">
      <c r="A741" s="330">
        <v>35199</v>
      </c>
      <c r="B741" s="330">
        <v>35199</v>
      </c>
      <c r="C741" s="330">
        <v>35199</v>
      </c>
      <c r="D741" s="330">
        <v>35199</v>
      </c>
      <c r="E741" s="330">
        <v>35199</v>
      </c>
      <c r="F741" s="331" t="s">
        <v>925</v>
      </c>
      <c r="G741" s="331"/>
      <c r="H741" s="331"/>
      <c r="I741" s="331"/>
      <c r="J741" s="331"/>
      <c r="K741" s="331"/>
      <c r="L741" s="331"/>
      <c r="M741" s="331"/>
      <c r="N741" s="132">
        <v>70.21</v>
      </c>
      <c r="O741" s="117" t="s">
        <v>308</v>
      </c>
      <c r="P741" s="133" t="s">
        <v>304</v>
      </c>
      <c r="Q741" s="134">
        <f t="shared" si="22"/>
        <v>77.231</v>
      </c>
      <c r="R741" s="128">
        <f t="shared" si="23"/>
        <v>80.74149999999999</v>
      </c>
    </row>
    <row r="742" spans="1:18" ht="12.75">
      <c r="A742" s="115"/>
      <c r="B742" s="118"/>
      <c r="C742" s="119" t="s">
        <v>175</v>
      </c>
      <c r="D742" s="334" t="s">
        <v>926</v>
      </c>
      <c r="E742" s="334"/>
      <c r="F742" s="334"/>
      <c r="G742" s="334"/>
      <c r="H742" s="334"/>
      <c r="I742" s="334"/>
      <c r="J742" s="334"/>
      <c r="K742" s="334"/>
      <c r="L742" s="334"/>
      <c r="M742" s="334"/>
      <c r="N742" s="123"/>
      <c r="O742" s="114"/>
      <c r="P742" s="130"/>
      <c r="Q742" s="134">
        <f t="shared" si="22"/>
        <v>0</v>
      </c>
      <c r="R742" s="128">
        <f t="shared" si="23"/>
        <v>0</v>
      </c>
    </row>
    <row r="743" spans="1:18" ht="12.75">
      <c r="A743" s="330">
        <v>37159</v>
      </c>
      <c r="B743" s="330">
        <v>37159</v>
      </c>
      <c r="C743" s="330">
        <v>37159</v>
      </c>
      <c r="D743" s="330">
        <v>37159</v>
      </c>
      <c r="E743" s="330">
        <v>37159</v>
      </c>
      <c r="F743" s="331" t="s">
        <v>927</v>
      </c>
      <c r="G743" s="331"/>
      <c r="H743" s="331"/>
      <c r="I743" s="331"/>
      <c r="J743" s="331"/>
      <c r="K743" s="331"/>
      <c r="L743" s="331"/>
      <c r="M743" s="331"/>
      <c r="N743" s="135">
        <v>2585.96</v>
      </c>
      <c r="O743" s="117" t="s">
        <v>308</v>
      </c>
      <c r="P743" s="133" t="s">
        <v>304</v>
      </c>
      <c r="Q743" s="134">
        <f t="shared" si="22"/>
        <v>2844.5560000000005</v>
      </c>
      <c r="R743" s="128">
        <f t="shared" si="23"/>
        <v>2973.854</v>
      </c>
    </row>
    <row r="744" spans="1:18" ht="12.75">
      <c r="A744" s="115"/>
      <c r="B744" s="118"/>
      <c r="C744" s="119" t="s">
        <v>175</v>
      </c>
      <c r="D744" s="334" t="s">
        <v>928</v>
      </c>
      <c r="E744" s="334"/>
      <c r="F744" s="334"/>
      <c r="G744" s="334"/>
      <c r="H744" s="334"/>
      <c r="I744" s="334"/>
      <c r="J744" s="334"/>
      <c r="K744" s="334"/>
      <c r="L744" s="334"/>
      <c r="M744" s="334"/>
      <c r="N744" s="123"/>
      <c r="O744" s="114"/>
      <c r="P744" s="130"/>
      <c r="Q744" s="134">
        <f t="shared" si="22"/>
        <v>0</v>
      </c>
      <c r="R744" s="128">
        <f t="shared" si="23"/>
        <v>0</v>
      </c>
    </row>
    <row r="745" spans="1:18" ht="12.75">
      <c r="A745" s="330">
        <v>36193</v>
      </c>
      <c r="B745" s="330">
        <v>36193</v>
      </c>
      <c r="C745" s="330">
        <v>36193</v>
      </c>
      <c r="D745" s="330">
        <v>36193</v>
      </c>
      <c r="E745" s="330">
        <v>36193</v>
      </c>
      <c r="F745" s="331" t="s">
        <v>929</v>
      </c>
      <c r="G745" s="331"/>
      <c r="H745" s="331"/>
      <c r="I745" s="331"/>
      <c r="J745" s="331"/>
      <c r="K745" s="331"/>
      <c r="L745" s="331"/>
      <c r="M745" s="331"/>
      <c r="N745" s="132">
        <v>111.38</v>
      </c>
      <c r="O745" s="117" t="s">
        <v>308</v>
      </c>
      <c r="P745" s="133" t="s">
        <v>304</v>
      </c>
      <c r="Q745" s="134">
        <f t="shared" si="22"/>
        <v>122.518</v>
      </c>
      <c r="R745" s="128">
        <f t="shared" si="23"/>
        <v>128.087</v>
      </c>
    </row>
    <row r="746" spans="1:18" ht="15">
      <c r="A746" s="115"/>
      <c r="B746" s="116" t="s">
        <v>175</v>
      </c>
      <c r="C746" s="335" t="s">
        <v>329</v>
      </c>
      <c r="D746" s="335"/>
      <c r="E746" s="335"/>
      <c r="F746" s="335"/>
      <c r="G746" s="335"/>
      <c r="H746" s="335"/>
      <c r="I746" s="335"/>
      <c r="J746" s="335"/>
      <c r="K746" s="335"/>
      <c r="L746" s="335"/>
      <c r="M746" s="335"/>
      <c r="N746" s="122"/>
      <c r="O746" s="114"/>
      <c r="P746" s="130"/>
      <c r="Q746" s="134">
        <f t="shared" si="22"/>
        <v>0</v>
      </c>
      <c r="R746" s="128">
        <f t="shared" si="23"/>
        <v>0</v>
      </c>
    </row>
    <row r="747" spans="1:18" ht="12.75">
      <c r="A747" s="115"/>
      <c r="B747" s="118"/>
      <c r="C747" s="119" t="s">
        <v>175</v>
      </c>
      <c r="D747" s="334" t="s">
        <v>330</v>
      </c>
      <c r="E747" s="334"/>
      <c r="F747" s="334"/>
      <c r="G747" s="334"/>
      <c r="H747" s="334"/>
      <c r="I747" s="334"/>
      <c r="J747" s="334"/>
      <c r="K747" s="334"/>
      <c r="L747" s="334"/>
      <c r="M747" s="334"/>
      <c r="N747" s="123"/>
      <c r="O747" s="114"/>
      <c r="P747" s="130"/>
      <c r="Q747" s="134">
        <f t="shared" si="22"/>
        <v>0</v>
      </c>
      <c r="R747" s="128">
        <f t="shared" si="23"/>
        <v>0</v>
      </c>
    </row>
    <row r="748" spans="1:18" ht="12.75">
      <c r="A748" s="330">
        <v>15558</v>
      </c>
      <c r="B748" s="330">
        <v>15558</v>
      </c>
      <c r="C748" s="330">
        <v>15558</v>
      </c>
      <c r="D748" s="330">
        <v>15558</v>
      </c>
      <c r="E748" s="330">
        <v>15558</v>
      </c>
      <c r="F748" s="331" t="s">
        <v>930</v>
      </c>
      <c r="G748" s="331"/>
      <c r="H748" s="331"/>
      <c r="I748" s="331"/>
      <c r="J748" s="331"/>
      <c r="K748" s="331"/>
      <c r="L748" s="331"/>
      <c r="M748" s="331"/>
      <c r="N748" s="132">
        <v>226.13</v>
      </c>
      <c r="O748" s="117" t="s">
        <v>308</v>
      </c>
      <c r="P748" s="133" t="s">
        <v>304</v>
      </c>
      <c r="Q748" s="134">
        <f t="shared" si="22"/>
        <v>248.74300000000002</v>
      </c>
      <c r="R748" s="128">
        <f t="shared" si="23"/>
        <v>260.04949999999997</v>
      </c>
    </row>
    <row r="749" spans="1:18" ht="12.75">
      <c r="A749" s="330">
        <v>34181</v>
      </c>
      <c r="B749" s="330">
        <v>34181</v>
      </c>
      <c r="C749" s="330">
        <v>34181</v>
      </c>
      <c r="D749" s="330">
        <v>34181</v>
      </c>
      <c r="E749" s="330">
        <v>34181</v>
      </c>
      <c r="F749" s="331" t="s">
        <v>931</v>
      </c>
      <c r="G749" s="331"/>
      <c r="H749" s="331"/>
      <c r="I749" s="331"/>
      <c r="J749" s="331"/>
      <c r="K749" s="331"/>
      <c r="L749" s="331"/>
      <c r="M749" s="331"/>
      <c r="N749" s="132">
        <v>347.06</v>
      </c>
      <c r="O749" s="117" t="s">
        <v>308</v>
      </c>
      <c r="P749" s="133" t="s">
        <v>339</v>
      </c>
      <c r="Q749" s="134">
        <f t="shared" si="22"/>
        <v>381.766</v>
      </c>
      <c r="R749" s="128">
        <f t="shared" si="23"/>
        <v>399.11899999999997</v>
      </c>
    </row>
    <row r="750" spans="1:18" ht="12.75">
      <c r="A750" s="115"/>
      <c r="B750" s="118"/>
      <c r="C750" s="119" t="s">
        <v>175</v>
      </c>
      <c r="D750" s="334" t="s">
        <v>932</v>
      </c>
      <c r="E750" s="334"/>
      <c r="F750" s="334"/>
      <c r="G750" s="334"/>
      <c r="H750" s="334"/>
      <c r="I750" s="334"/>
      <c r="J750" s="334"/>
      <c r="K750" s="334"/>
      <c r="L750" s="334"/>
      <c r="M750" s="334"/>
      <c r="N750" s="123"/>
      <c r="O750" s="114"/>
      <c r="P750" s="130"/>
      <c r="Q750" s="134">
        <f t="shared" si="22"/>
        <v>0</v>
      </c>
      <c r="R750" s="128">
        <f t="shared" si="23"/>
        <v>0</v>
      </c>
    </row>
    <row r="751" spans="1:18" ht="12.75">
      <c r="A751" s="330">
        <v>34151</v>
      </c>
      <c r="B751" s="330">
        <v>34151</v>
      </c>
      <c r="C751" s="330">
        <v>34151</v>
      </c>
      <c r="D751" s="330">
        <v>34151</v>
      </c>
      <c r="E751" s="330">
        <v>34151</v>
      </c>
      <c r="F751" s="331" t="s">
        <v>933</v>
      </c>
      <c r="G751" s="331"/>
      <c r="H751" s="331"/>
      <c r="I751" s="331"/>
      <c r="J751" s="331"/>
      <c r="K751" s="331"/>
      <c r="L751" s="331"/>
      <c r="M751" s="331"/>
      <c r="N751" s="135">
        <v>1428.58</v>
      </c>
      <c r="O751" s="117" t="s">
        <v>308</v>
      </c>
      <c r="P751" s="133" t="s">
        <v>304</v>
      </c>
      <c r="Q751" s="134">
        <f t="shared" si="22"/>
        <v>1571.438</v>
      </c>
      <c r="R751" s="128">
        <f t="shared" si="23"/>
        <v>1642.8669999999997</v>
      </c>
    </row>
    <row r="752" spans="1:18" ht="12.75">
      <c r="A752" s="330">
        <v>39084</v>
      </c>
      <c r="B752" s="330">
        <v>39084</v>
      </c>
      <c r="C752" s="330">
        <v>39084</v>
      </c>
      <c r="D752" s="330">
        <v>39084</v>
      </c>
      <c r="E752" s="330">
        <v>39084</v>
      </c>
      <c r="F752" s="331" t="s">
        <v>934</v>
      </c>
      <c r="G752" s="331"/>
      <c r="H752" s="331"/>
      <c r="I752" s="331"/>
      <c r="J752" s="331"/>
      <c r="K752" s="331"/>
      <c r="L752" s="331"/>
      <c r="M752" s="331"/>
      <c r="N752" s="135">
        <v>1428.58</v>
      </c>
      <c r="O752" s="117" t="s">
        <v>308</v>
      </c>
      <c r="P752" s="133" t="s">
        <v>304</v>
      </c>
      <c r="Q752" s="134">
        <f t="shared" si="22"/>
        <v>1571.438</v>
      </c>
      <c r="R752" s="128">
        <f t="shared" si="23"/>
        <v>1642.8669999999997</v>
      </c>
    </row>
    <row r="753" spans="1:18" ht="15">
      <c r="A753" s="115"/>
      <c r="B753" s="116" t="s">
        <v>175</v>
      </c>
      <c r="C753" s="335" t="s">
        <v>935</v>
      </c>
      <c r="D753" s="335"/>
      <c r="E753" s="335"/>
      <c r="F753" s="335"/>
      <c r="G753" s="335"/>
      <c r="H753" s="335"/>
      <c r="I753" s="335"/>
      <c r="J753" s="335"/>
      <c r="K753" s="335"/>
      <c r="L753" s="335"/>
      <c r="M753" s="335"/>
      <c r="N753" s="122"/>
      <c r="O753" s="114"/>
      <c r="P753" s="130"/>
      <c r="Q753" s="134">
        <f t="shared" si="22"/>
        <v>0</v>
      </c>
      <c r="R753" s="128">
        <f t="shared" si="23"/>
        <v>0</v>
      </c>
    </row>
    <row r="754" spans="1:18" ht="12.75">
      <c r="A754" s="330">
        <v>13226</v>
      </c>
      <c r="B754" s="330">
        <v>13226</v>
      </c>
      <c r="C754" s="330">
        <v>13226</v>
      </c>
      <c r="D754" s="330">
        <v>13226</v>
      </c>
      <c r="E754" s="330">
        <v>13226</v>
      </c>
      <c r="F754" s="331" t="s">
        <v>936</v>
      </c>
      <c r="G754" s="331"/>
      <c r="H754" s="331"/>
      <c r="I754" s="331"/>
      <c r="J754" s="331"/>
      <c r="K754" s="331"/>
      <c r="L754" s="331"/>
      <c r="M754" s="331"/>
      <c r="N754" s="135">
        <v>1062.6</v>
      </c>
      <c r="O754" s="117" t="s">
        <v>308</v>
      </c>
      <c r="P754" s="133" t="s">
        <v>304</v>
      </c>
      <c r="Q754" s="134">
        <f t="shared" si="22"/>
        <v>1168.86</v>
      </c>
      <c r="R754" s="128">
        <f t="shared" si="23"/>
        <v>1221.9899999999998</v>
      </c>
    </row>
    <row r="755" spans="1:18" ht="12.75">
      <c r="A755" s="330">
        <v>38092</v>
      </c>
      <c r="B755" s="330">
        <v>38092</v>
      </c>
      <c r="C755" s="330">
        <v>38092</v>
      </c>
      <c r="D755" s="330">
        <v>38092</v>
      </c>
      <c r="E755" s="330">
        <v>38092</v>
      </c>
      <c r="F755" s="331" t="s">
        <v>937</v>
      </c>
      <c r="G755" s="331"/>
      <c r="H755" s="331"/>
      <c r="I755" s="331"/>
      <c r="J755" s="331"/>
      <c r="K755" s="331"/>
      <c r="L755" s="331"/>
      <c r="M755" s="331"/>
      <c r="N755" s="135">
        <v>4404.03</v>
      </c>
      <c r="O755" s="117" t="s">
        <v>308</v>
      </c>
      <c r="P755" s="133" t="s">
        <v>304</v>
      </c>
      <c r="Q755" s="134">
        <f t="shared" si="22"/>
        <v>4844.433</v>
      </c>
      <c r="R755" s="128">
        <f t="shared" si="23"/>
        <v>5064.634499999999</v>
      </c>
    </row>
    <row r="756" spans="1:18" ht="12.75">
      <c r="A756" s="115"/>
      <c r="B756" s="118"/>
      <c r="C756" s="119" t="s">
        <v>175</v>
      </c>
      <c r="D756" s="334" t="s">
        <v>938</v>
      </c>
      <c r="E756" s="334"/>
      <c r="F756" s="334"/>
      <c r="G756" s="334"/>
      <c r="H756" s="334"/>
      <c r="I756" s="334"/>
      <c r="J756" s="334"/>
      <c r="K756" s="334"/>
      <c r="L756" s="334"/>
      <c r="M756" s="334"/>
      <c r="N756" s="123"/>
      <c r="O756" s="114"/>
      <c r="P756" s="130"/>
      <c r="Q756" s="134">
        <f t="shared" si="22"/>
        <v>0</v>
      </c>
      <c r="R756" s="128">
        <f t="shared" si="23"/>
        <v>0</v>
      </c>
    </row>
    <row r="757" spans="1:18" ht="12.75">
      <c r="A757" s="330">
        <v>36307</v>
      </c>
      <c r="B757" s="330">
        <v>36307</v>
      </c>
      <c r="C757" s="330">
        <v>36307</v>
      </c>
      <c r="D757" s="330">
        <v>36307</v>
      </c>
      <c r="E757" s="330">
        <v>36307</v>
      </c>
      <c r="F757" s="331" t="s">
        <v>939</v>
      </c>
      <c r="G757" s="331"/>
      <c r="H757" s="331"/>
      <c r="I757" s="331"/>
      <c r="J757" s="331"/>
      <c r="K757" s="331"/>
      <c r="L757" s="331"/>
      <c r="M757" s="331"/>
      <c r="N757" s="135">
        <v>2050.64</v>
      </c>
      <c r="O757" s="117" t="s">
        <v>308</v>
      </c>
      <c r="P757" s="133" t="s">
        <v>304</v>
      </c>
      <c r="Q757" s="134">
        <f t="shared" si="22"/>
        <v>2255.704</v>
      </c>
      <c r="R757" s="128">
        <f t="shared" si="23"/>
        <v>2358.236</v>
      </c>
    </row>
    <row r="758" spans="1:18" ht="12.75">
      <c r="A758" s="330">
        <v>37512</v>
      </c>
      <c r="B758" s="330">
        <v>37512</v>
      </c>
      <c r="C758" s="330">
        <v>37512</v>
      </c>
      <c r="D758" s="330">
        <v>37512</v>
      </c>
      <c r="E758" s="330">
        <v>37512</v>
      </c>
      <c r="F758" s="331" t="s">
        <v>940</v>
      </c>
      <c r="G758" s="331"/>
      <c r="H758" s="331"/>
      <c r="I758" s="331"/>
      <c r="J758" s="331"/>
      <c r="K758" s="331"/>
      <c r="L758" s="331"/>
      <c r="M758" s="331"/>
      <c r="N758" s="135">
        <v>4303.45</v>
      </c>
      <c r="O758" s="117" t="s">
        <v>308</v>
      </c>
      <c r="P758" s="133" t="s">
        <v>304</v>
      </c>
      <c r="Q758" s="134">
        <f t="shared" si="22"/>
        <v>4733.795</v>
      </c>
      <c r="R758" s="128">
        <f t="shared" si="23"/>
        <v>4948.9675</v>
      </c>
    </row>
    <row r="759" spans="1:18" ht="12.75">
      <c r="A759" s="330">
        <v>35033</v>
      </c>
      <c r="B759" s="330">
        <v>35033</v>
      </c>
      <c r="C759" s="330">
        <v>35033</v>
      </c>
      <c r="D759" s="330">
        <v>35033</v>
      </c>
      <c r="E759" s="330">
        <v>35033</v>
      </c>
      <c r="F759" s="331" t="s">
        <v>941</v>
      </c>
      <c r="G759" s="331"/>
      <c r="H759" s="331"/>
      <c r="I759" s="331"/>
      <c r="J759" s="331"/>
      <c r="K759" s="331"/>
      <c r="L759" s="331"/>
      <c r="M759" s="331"/>
      <c r="N759" s="135">
        <v>10636.81</v>
      </c>
      <c r="O759" s="117" t="s">
        <v>308</v>
      </c>
      <c r="P759" s="133" t="s">
        <v>304</v>
      </c>
      <c r="Q759" s="134">
        <f t="shared" si="22"/>
        <v>11700.491</v>
      </c>
      <c r="R759" s="128">
        <f t="shared" si="23"/>
        <v>12232.331499999998</v>
      </c>
    </row>
    <row r="760" spans="1:18" ht="12.75">
      <c r="A760" s="330">
        <v>37514</v>
      </c>
      <c r="B760" s="330">
        <v>37514</v>
      </c>
      <c r="C760" s="330">
        <v>37514</v>
      </c>
      <c r="D760" s="330">
        <v>37514</v>
      </c>
      <c r="E760" s="330">
        <v>37514</v>
      </c>
      <c r="F760" s="331" t="s">
        <v>942</v>
      </c>
      <c r="G760" s="331"/>
      <c r="H760" s="331"/>
      <c r="I760" s="331"/>
      <c r="J760" s="331"/>
      <c r="K760" s="331"/>
      <c r="L760" s="331"/>
      <c r="M760" s="331"/>
      <c r="N760" s="135">
        <v>10636.81</v>
      </c>
      <c r="O760" s="117" t="s">
        <v>308</v>
      </c>
      <c r="P760" s="133" t="s">
        <v>304</v>
      </c>
      <c r="Q760" s="134">
        <f t="shared" si="22"/>
        <v>11700.491</v>
      </c>
      <c r="R760" s="128">
        <f t="shared" si="23"/>
        <v>12232.331499999998</v>
      </c>
    </row>
    <row r="761" spans="1:18" ht="12.75">
      <c r="A761" s="115"/>
      <c r="B761" s="118"/>
      <c r="C761" s="119" t="s">
        <v>175</v>
      </c>
      <c r="D761" s="334" t="s">
        <v>943</v>
      </c>
      <c r="E761" s="334"/>
      <c r="F761" s="334"/>
      <c r="G761" s="334"/>
      <c r="H761" s="334"/>
      <c r="I761" s="334"/>
      <c r="J761" s="334"/>
      <c r="K761" s="334"/>
      <c r="L761" s="334"/>
      <c r="M761" s="334"/>
      <c r="N761" s="123"/>
      <c r="O761" s="114"/>
      <c r="P761" s="130"/>
      <c r="Q761" s="134">
        <f t="shared" si="22"/>
        <v>0</v>
      </c>
      <c r="R761" s="128">
        <f t="shared" si="23"/>
        <v>0</v>
      </c>
    </row>
    <row r="762" spans="1:18" ht="12.75">
      <c r="A762" s="330">
        <v>59388</v>
      </c>
      <c r="B762" s="330">
        <v>59388</v>
      </c>
      <c r="C762" s="330">
        <v>59388</v>
      </c>
      <c r="D762" s="330">
        <v>59388</v>
      </c>
      <c r="E762" s="330">
        <v>59388</v>
      </c>
      <c r="F762" s="331" t="s">
        <v>944</v>
      </c>
      <c r="G762" s="331"/>
      <c r="H762" s="331"/>
      <c r="I762" s="331"/>
      <c r="J762" s="331"/>
      <c r="K762" s="331"/>
      <c r="L762" s="331"/>
      <c r="M762" s="331"/>
      <c r="N762" s="135">
        <v>5017.28</v>
      </c>
      <c r="O762" s="117" t="s">
        <v>308</v>
      </c>
      <c r="P762" s="133" t="s">
        <v>304</v>
      </c>
      <c r="Q762" s="134">
        <f t="shared" si="22"/>
        <v>5519.008</v>
      </c>
      <c r="R762" s="128">
        <f t="shared" si="23"/>
        <v>5769.871999999999</v>
      </c>
    </row>
    <row r="763" spans="1:18" ht="12.75">
      <c r="A763" s="330">
        <v>42963</v>
      </c>
      <c r="B763" s="330">
        <v>42963</v>
      </c>
      <c r="C763" s="330">
        <v>42963</v>
      </c>
      <c r="D763" s="330">
        <v>42963</v>
      </c>
      <c r="E763" s="330">
        <v>42963</v>
      </c>
      <c r="F763" s="331" t="s">
        <v>945</v>
      </c>
      <c r="G763" s="331"/>
      <c r="H763" s="331"/>
      <c r="I763" s="331"/>
      <c r="J763" s="331"/>
      <c r="K763" s="331"/>
      <c r="L763" s="331"/>
      <c r="M763" s="331"/>
      <c r="N763" s="135">
        <v>15854.36</v>
      </c>
      <c r="O763" s="117" t="s">
        <v>308</v>
      </c>
      <c r="P763" s="133" t="s">
        <v>304</v>
      </c>
      <c r="Q763" s="134">
        <f t="shared" si="22"/>
        <v>17439.796000000002</v>
      </c>
      <c r="R763" s="128">
        <f t="shared" si="23"/>
        <v>18232.514</v>
      </c>
    </row>
    <row r="764" spans="1:18" ht="12.75">
      <c r="A764" s="330">
        <v>42962</v>
      </c>
      <c r="B764" s="330">
        <v>42962</v>
      </c>
      <c r="C764" s="330">
        <v>42962</v>
      </c>
      <c r="D764" s="330">
        <v>42962</v>
      </c>
      <c r="E764" s="330">
        <v>42962</v>
      </c>
      <c r="F764" s="331" t="s">
        <v>946</v>
      </c>
      <c r="G764" s="331"/>
      <c r="H764" s="331"/>
      <c r="I764" s="331"/>
      <c r="J764" s="331"/>
      <c r="K764" s="331"/>
      <c r="L764" s="331"/>
      <c r="M764" s="331"/>
      <c r="N764" s="135">
        <v>8061.04</v>
      </c>
      <c r="O764" s="117" t="s">
        <v>308</v>
      </c>
      <c r="P764" s="133" t="s">
        <v>304</v>
      </c>
      <c r="Q764" s="134">
        <f t="shared" si="22"/>
        <v>8867.144</v>
      </c>
      <c r="R764" s="128">
        <f t="shared" si="23"/>
        <v>9270.196</v>
      </c>
    </row>
    <row r="765" spans="1:18" ht="12.75">
      <c r="A765" s="330">
        <v>344443</v>
      </c>
      <c r="B765" s="330">
        <v>344443</v>
      </c>
      <c r="C765" s="330">
        <v>344443</v>
      </c>
      <c r="D765" s="330">
        <v>344443</v>
      </c>
      <c r="E765" s="330">
        <v>344443</v>
      </c>
      <c r="F765" s="331" t="s">
        <v>947</v>
      </c>
      <c r="G765" s="331"/>
      <c r="H765" s="331"/>
      <c r="I765" s="331"/>
      <c r="J765" s="331"/>
      <c r="K765" s="331"/>
      <c r="L765" s="331"/>
      <c r="M765" s="331"/>
      <c r="N765" s="135">
        <v>7229.36</v>
      </c>
      <c r="O765" s="117" t="s">
        <v>308</v>
      </c>
      <c r="P765" s="133" t="s">
        <v>304</v>
      </c>
      <c r="Q765" s="134">
        <f t="shared" si="22"/>
        <v>7952.296</v>
      </c>
      <c r="R765" s="128">
        <f t="shared" si="23"/>
        <v>8313.764</v>
      </c>
    </row>
    <row r="766" spans="1:18" ht="12.75">
      <c r="A766" s="330">
        <v>74516</v>
      </c>
      <c r="B766" s="330">
        <v>74516</v>
      </c>
      <c r="C766" s="330">
        <v>74516</v>
      </c>
      <c r="D766" s="330">
        <v>74516</v>
      </c>
      <c r="E766" s="330">
        <v>74516</v>
      </c>
      <c r="F766" s="331" t="s">
        <v>948</v>
      </c>
      <c r="G766" s="331"/>
      <c r="H766" s="331"/>
      <c r="I766" s="331"/>
      <c r="J766" s="331"/>
      <c r="K766" s="331"/>
      <c r="L766" s="331"/>
      <c r="M766" s="331"/>
      <c r="N766" s="135">
        <v>16956.76</v>
      </c>
      <c r="O766" s="117" t="s">
        <v>308</v>
      </c>
      <c r="P766" s="133" t="s">
        <v>304</v>
      </c>
      <c r="Q766" s="134">
        <f t="shared" si="22"/>
        <v>18652.436</v>
      </c>
      <c r="R766" s="128">
        <f t="shared" si="23"/>
        <v>19500.273999999998</v>
      </c>
    </row>
    <row r="767" spans="1:18" ht="15">
      <c r="A767" s="115"/>
      <c r="B767" s="116" t="s">
        <v>175</v>
      </c>
      <c r="C767" s="335" t="s">
        <v>949</v>
      </c>
      <c r="D767" s="335"/>
      <c r="E767" s="335"/>
      <c r="F767" s="335"/>
      <c r="G767" s="335"/>
      <c r="H767" s="335"/>
      <c r="I767" s="335"/>
      <c r="J767" s="335"/>
      <c r="K767" s="335"/>
      <c r="L767" s="335"/>
      <c r="M767" s="335"/>
      <c r="N767" s="122"/>
      <c r="O767" s="114"/>
      <c r="P767" s="130"/>
      <c r="Q767" s="134">
        <f t="shared" si="22"/>
        <v>0</v>
      </c>
      <c r="R767" s="128">
        <f t="shared" si="23"/>
        <v>0</v>
      </c>
    </row>
    <row r="768" spans="1:18" ht="12.75">
      <c r="A768" s="115"/>
      <c r="B768" s="118"/>
      <c r="C768" s="119" t="s">
        <v>175</v>
      </c>
      <c r="D768" s="334" t="s">
        <v>950</v>
      </c>
      <c r="E768" s="334"/>
      <c r="F768" s="334"/>
      <c r="G768" s="334"/>
      <c r="H768" s="334"/>
      <c r="I768" s="334"/>
      <c r="J768" s="334"/>
      <c r="K768" s="334"/>
      <c r="L768" s="334"/>
      <c r="M768" s="334"/>
      <c r="N768" s="123"/>
      <c r="O768" s="114"/>
      <c r="P768" s="130"/>
      <c r="Q768" s="134">
        <f t="shared" si="22"/>
        <v>0</v>
      </c>
      <c r="R768" s="128">
        <f t="shared" si="23"/>
        <v>0</v>
      </c>
    </row>
    <row r="769" spans="1:18" ht="12.75">
      <c r="A769" s="330">
        <v>542820</v>
      </c>
      <c r="B769" s="330">
        <v>542820</v>
      </c>
      <c r="C769" s="330">
        <v>542820</v>
      </c>
      <c r="D769" s="330">
        <v>542820</v>
      </c>
      <c r="E769" s="330">
        <v>542820</v>
      </c>
      <c r="F769" s="331" t="s">
        <v>951</v>
      </c>
      <c r="G769" s="331"/>
      <c r="H769" s="331"/>
      <c r="I769" s="331"/>
      <c r="J769" s="331"/>
      <c r="K769" s="331"/>
      <c r="L769" s="331"/>
      <c r="M769" s="331"/>
      <c r="N769" s="132">
        <v>252.15</v>
      </c>
      <c r="O769" s="117" t="s">
        <v>308</v>
      </c>
      <c r="P769" s="133" t="s">
        <v>304</v>
      </c>
      <c r="Q769" s="134">
        <f t="shared" si="22"/>
        <v>277.365</v>
      </c>
      <c r="R769" s="128">
        <f t="shared" si="23"/>
        <v>289.97249999999997</v>
      </c>
    </row>
    <row r="770" spans="1:18" ht="12.75">
      <c r="A770" s="330">
        <v>542828</v>
      </c>
      <c r="B770" s="330">
        <v>542828</v>
      </c>
      <c r="C770" s="330">
        <v>542828</v>
      </c>
      <c r="D770" s="330">
        <v>542828</v>
      </c>
      <c r="E770" s="330">
        <v>542828</v>
      </c>
      <c r="F770" s="331" t="s">
        <v>952</v>
      </c>
      <c r="G770" s="331"/>
      <c r="H770" s="331"/>
      <c r="I770" s="331"/>
      <c r="J770" s="331"/>
      <c r="K770" s="331"/>
      <c r="L770" s="331"/>
      <c r="M770" s="331"/>
      <c r="N770" s="132">
        <v>252.15</v>
      </c>
      <c r="O770" s="117" t="s">
        <v>308</v>
      </c>
      <c r="P770" s="133" t="s">
        <v>304</v>
      </c>
      <c r="Q770" s="134">
        <f t="shared" si="22"/>
        <v>277.365</v>
      </c>
      <c r="R770" s="128">
        <f t="shared" si="23"/>
        <v>289.97249999999997</v>
      </c>
    </row>
    <row r="771" spans="1:18" ht="12.75">
      <c r="A771" s="330">
        <v>61766</v>
      </c>
      <c r="B771" s="330">
        <v>61766</v>
      </c>
      <c r="C771" s="330">
        <v>61766</v>
      </c>
      <c r="D771" s="330">
        <v>61766</v>
      </c>
      <c r="E771" s="330">
        <v>61766</v>
      </c>
      <c r="F771" s="331" t="s">
        <v>953</v>
      </c>
      <c r="G771" s="331"/>
      <c r="H771" s="331"/>
      <c r="I771" s="331"/>
      <c r="J771" s="331"/>
      <c r="K771" s="331"/>
      <c r="L771" s="331"/>
      <c r="M771" s="331"/>
      <c r="N771" s="132">
        <v>353.65</v>
      </c>
      <c r="O771" s="117" t="s">
        <v>308</v>
      </c>
      <c r="P771" s="133" t="s">
        <v>304</v>
      </c>
      <c r="Q771" s="134">
        <f t="shared" si="22"/>
        <v>389.015</v>
      </c>
      <c r="R771" s="128">
        <f t="shared" si="23"/>
        <v>406.69749999999993</v>
      </c>
    </row>
    <row r="772" spans="1:18" ht="12.75">
      <c r="A772" s="330">
        <v>33291</v>
      </c>
      <c r="B772" s="330">
        <v>33291</v>
      </c>
      <c r="C772" s="330">
        <v>33291</v>
      </c>
      <c r="D772" s="330">
        <v>33291</v>
      </c>
      <c r="E772" s="330">
        <v>33291</v>
      </c>
      <c r="F772" s="331" t="s">
        <v>954</v>
      </c>
      <c r="G772" s="331"/>
      <c r="H772" s="331"/>
      <c r="I772" s="331"/>
      <c r="J772" s="331"/>
      <c r="K772" s="331"/>
      <c r="L772" s="331"/>
      <c r="M772" s="331"/>
      <c r="N772" s="132">
        <v>666.62</v>
      </c>
      <c r="O772" s="117" t="s">
        <v>308</v>
      </c>
      <c r="P772" s="133" t="s">
        <v>304</v>
      </c>
      <c r="Q772" s="134">
        <f t="shared" si="22"/>
        <v>733.282</v>
      </c>
      <c r="R772" s="128">
        <f t="shared" si="23"/>
        <v>766.6129999999999</v>
      </c>
    </row>
    <row r="773" spans="1:18" ht="12.75">
      <c r="A773" s="330">
        <v>32858</v>
      </c>
      <c r="B773" s="330">
        <v>32858</v>
      </c>
      <c r="C773" s="330">
        <v>32858</v>
      </c>
      <c r="D773" s="330">
        <v>32858</v>
      </c>
      <c r="E773" s="330">
        <v>32858</v>
      </c>
      <c r="F773" s="331" t="s">
        <v>955</v>
      </c>
      <c r="G773" s="331"/>
      <c r="H773" s="331"/>
      <c r="I773" s="331"/>
      <c r="J773" s="331"/>
      <c r="K773" s="331"/>
      <c r="L773" s="331"/>
      <c r="M773" s="331"/>
      <c r="N773" s="132">
        <v>819.79</v>
      </c>
      <c r="O773" s="117" t="s">
        <v>308</v>
      </c>
      <c r="P773" s="133" t="s">
        <v>304</v>
      </c>
      <c r="Q773" s="134">
        <f t="shared" si="22"/>
        <v>901.769</v>
      </c>
      <c r="R773" s="128">
        <f t="shared" si="23"/>
        <v>942.7584999999999</v>
      </c>
    </row>
    <row r="774" spans="1:18" ht="12.75">
      <c r="A774" s="330">
        <v>32861</v>
      </c>
      <c r="B774" s="330">
        <v>32861</v>
      </c>
      <c r="C774" s="330">
        <v>32861</v>
      </c>
      <c r="D774" s="330">
        <v>32861</v>
      </c>
      <c r="E774" s="330">
        <v>32861</v>
      </c>
      <c r="F774" s="331" t="s">
        <v>956</v>
      </c>
      <c r="G774" s="331"/>
      <c r="H774" s="331"/>
      <c r="I774" s="331"/>
      <c r="J774" s="331"/>
      <c r="K774" s="331"/>
      <c r="L774" s="331"/>
      <c r="M774" s="331"/>
      <c r="N774" s="132">
        <v>955.25</v>
      </c>
      <c r="O774" s="117" t="s">
        <v>308</v>
      </c>
      <c r="P774" s="133" t="s">
        <v>304</v>
      </c>
      <c r="Q774" s="134">
        <f t="shared" si="22"/>
        <v>1050.775</v>
      </c>
      <c r="R774" s="128">
        <f t="shared" si="23"/>
        <v>1098.5375</v>
      </c>
    </row>
    <row r="775" spans="1:18" ht="12.75">
      <c r="A775" s="330">
        <v>37179</v>
      </c>
      <c r="B775" s="330">
        <v>37179</v>
      </c>
      <c r="C775" s="330">
        <v>37179</v>
      </c>
      <c r="D775" s="330">
        <v>37179</v>
      </c>
      <c r="E775" s="330">
        <v>37179</v>
      </c>
      <c r="F775" s="331" t="s">
        <v>957</v>
      </c>
      <c r="G775" s="331"/>
      <c r="H775" s="331"/>
      <c r="I775" s="331"/>
      <c r="J775" s="331"/>
      <c r="K775" s="331"/>
      <c r="L775" s="331"/>
      <c r="M775" s="331"/>
      <c r="N775" s="135">
        <v>1201.82</v>
      </c>
      <c r="O775" s="117" t="s">
        <v>308</v>
      </c>
      <c r="P775" s="133" t="s">
        <v>304</v>
      </c>
      <c r="Q775" s="134">
        <f t="shared" si="22"/>
        <v>1322.002</v>
      </c>
      <c r="R775" s="128">
        <f t="shared" si="23"/>
        <v>1382.0929999999998</v>
      </c>
    </row>
    <row r="776" spans="1:18" ht="12.75">
      <c r="A776" s="115"/>
      <c r="B776" s="118"/>
      <c r="C776" s="119" t="s">
        <v>175</v>
      </c>
      <c r="D776" s="334" t="s">
        <v>958</v>
      </c>
      <c r="E776" s="334"/>
      <c r="F776" s="334"/>
      <c r="G776" s="334"/>
      <c r="H776" s="334"/>
      <c r="I776" s="334"/>
      <c r="J776" s="334"/>
      <c r="K776" s="334"/>
      <c r="L776" s="334"/>
      <c r="M776" s="334"/>
      <c r="N776" s="123"/>
      <c r="O776" s="114"/>
      <c r="P776" s="130"/>
      <c r="Q776" s="134">
        <f t="shared" si="22"/>
        <v>0</v>
      </c>
      <c r="R776" s="128">
        <f t="shared" si="23"/>
        <v>0</v>
      </c>
    </row>
    <row r="777" spans="1:18" ht="12.75">
      <c r="A777" s="330">
        <v>32820</v>
      </c>
      <c r="B777" s="330">
        <v>32820</v>
      </c>
      <c r="C777" s="330">
        <v>32820</v>
      </c>
      <c r="D777" s="330">
        <v>32820</v>
      </c>
      <c r="E777" s="330">
        <v>32820</v>
      </c>
      <c r="F777" s="331" t="s">
        <v>959</v>
      </c>
      <c r="G777" s="331"/>
      <c r="H777" s="331"/>
      <c r="I777" s="331"/>
      <c r="J777" s="331"/>
      <c r="K777" s="331"/>
      <c r="L777" s="331"/>
      <c r="M777" s="331"/>
      <c r="N777" s="132">
        <v>158.12</v>
      </c>
      <c r="O777" s="117" t="s">
        <v>308</v>
      </c>
      <c r="P777" s="133" t="s">
        <v>304</v>
      </c>
      <c r="Q777" s="134">
        <f t="shared" si="22"/>
        <v>173.93200000000002</v>
      </c>
      <c r="R777" s="128">
        <f t="shared" si="23"/>
        <v>181.838</v>
      </c>
    </row>
    <row r="778" spans="1:18" ht="12.75">
      <c r="A778" s="115"/>
      <c r="B778" s="118"/>
      <c r="C778" s="119" t="s">
        <v>175</v>
      </c>
      <c r="D778" s="334" t="s">
        <v>960</v>
      </c>
      <c r="E778" s="334"/>
      <c r="F778" s="334"/>
      <c r="G778" s="334"/>
      <c r="H778" s="334"/>
      <c r="I778" s="334"/>
      <c r="J778" s="334"/>
      <c r="K778" s="334"/>
      <c r="L778" s="334"/>
      <c r="M778" s="334"/>
      <c r="N778" s="123"/>
      <c r="O778" s="114"/>
      <c r="P778" s="130"/>
      <c r="Q778" s="134">
        <f aca="true" t="shared" si="24" ref="Q778:Q790">N778*1.1</f>
        <v>0</v>
      </c>
      <c r="R778" s="128">
        <f aca="true" t="shared" si="25" ref="R778:R790">N778*1.15</f>
        <v>0</v>
      </c>
    </row>
    <row r="779" spans="1:18" ht="12.75">
      <c r="A779" s="330">
        <v>15590</v>
      </c>
      <c r="B779" s="330">
        <v>15590</v>
      </c>
      <c r="C779" s="330">
        <v>15590</v>
      </c>
      <c r="D779" s="330">
        <v>15590</v>
      </c>
      <c r="E779" s="330">
        <v>15590</v>
      </c>
      <c r="F779" s="331" t="s">
        <v>961</v>
      </c>
      <c r="G779" s="331"/>
      <c r="H779" s="331"/>
      <c r="I779" s="331"/>
      <c r="J779" s="331"/>
      <c r="K779" s="331"/>
      <c r="L779" s="331"/>
      <c r="M779" s="331"/>
      <c r="N779" s="132">
        <v>217.51</v>
      </c>
      <c r="O779" s="117" t="s">
        <v>304</v>
      </c>
      <c r="P779" s="133" t="s">
        <v>304</v>
      </c>
      <c r="Q779" s="134">
        <f t="shared" si="24"/>
        <v>239.261</v>
      </c>
      <c r="R779" s="128">
        <f t="shared" si="25"/>
        <v>250.13649999999998</v>
      </c>
    </row>
    <row r="780" spans="1:18" ht="12.75">
      <c r="A780" s="330">
        <v>32824</v>
      </c>
      <c r="B780" s="330">
        <v>32824</v>
      </c>
      <c r="C780" s="330">
        <v>32824</v>
      </c>
      <c r="D780" s="330">
        <v>32824</v>
      </c>
      <c r="E780" s="330">
        <v>32824</v>
      </c>
      <c r="F780" s="331" t="s">
        <v>962</v>
      </c>
      <c r="G780" s="331"/>
      <c r="H780" s="331"/>
      <c r="I780" s="331"/>
      <c r="J780" s="331"/>
      <c r="K780" s="331"/>
      <c r="L780" s="331"/>
      <c r="M780" s="331"/>
      <c r="N780" s="132">
        <v>223.75</v>
      </c>
      <c r="O780" s="117" t="s">
        <v>308</v>
      </c>
      <c r="P780" s="133" t="s">
        <v>304</v>
      </c>
      <c r="Q780" s="134">
        <f t="shared" si="24"/>
        <v>246.12500000000003</v>
      </c>
      <c r="R780" s="128">
        <f t="shared" si="25"/>
        <v>257.3125</v>
      </c>
    </row>
    <row r="781" spans="1:18" ht="12.75">
      <c r="A781" s="115"/>
      <c r="B781" s="118"/>
      <c r="C781" s="119" t="s">
        <v>175</v>
      </c>
      <c r="D781" s="334" t="s">
        <v>963</v>
      </c>
      <c r="E781" s="334"/>
      <c r="F781" s="334"/>
      <c r="G781" s="334"/>
      <c r="H781" s="334"/>
      <c r="I781" s="334"/>
      <c r="J781" s="334"/>
      <c r="K781" s="334"/>
      <c r="L781" s="334"/>
      <c r="M781" s="334"/>
      <c r="N781" s="123"/>
      <c r="O781" s="114"/>
      <c r="P781" s="130"/>
      <c r="Q781" s="134">
        <f t="shared" si="24"/>
        <v>0</v>
      </c>
      <c r="R781" s="128">
        <f t="shared" si="25"/>
        <v>0</v>
      </c>
    </row>
    <row r="782" spans="1:18" ht="12.75">
      <c r="A782" s="330">
        <v>16770</v>
      </c>
      <c r="B782" s="330">
        <v>16770</v>
      </c>
      <c r="C782" s="330">
        <v>16770</v>
      </c>
      <c r="D782" s="330">
        <v>16770</v>
      </c>
      <c r="E782" s="330">
        <v>16770</v>
      </c>
      <c r="F782" s="331" t="s">
        <v>964</v>
      </c>
      <c r="G782" s="331"/>
      <c r="H782" s="331"/>
      <c r="I782" s="331"/>
      <c r="J782" s="331"/>
      <c r="K782" s="331"/>
      <c r="L782" s="331"/>
      <c r="M782" s="331"/>
      <c r="N782" s="132">
        <v>282.18</v>
      </c>
      <c r="O782" s="117" t="s">
        <v>308</v>
      </c>
      <c r="P782" s="133" t="s">
        <v>339</v>
      </c>
      <c r="Q782" s="134">
        <f t="shared" si="24"/>
        <v>310.398</v>
      </c>
      <c r="R782" s="128">
        <f t="shared" si="25"/>
        <v>324.507</v>
      </c>
    </row>
    <row r="783" spans="1:18" ht="12.75">
      <c r="A783" s="330">
        <v>36440</v>
      </c>
      <c r="B783" s="330">
        <v>36440</v>
      </c>
      <c r="C783" s="330">
        <v>36440</v>
      </c>
      <c r="D783" s="330">
        <v>36440</v>
      </c>
      <c r="E783" s="330">
        <v>36440</v>
      </c>
      <c r="F783" s="331" t="s">
        <v>965</v>
      </c>
      <c r="G783" s="331"/>
      <c r="H783" s="331"/>
      <c r="I783" s="331"/>
      <c r="J783" s="331"/>
      <c r="K783" s="331"/>
      <c r="L783" s="331"/>
      <c r="M783" s="331"/>
      <c r="N783" s="132">
        <v>321.96</v>
      </c>
      <c r="O783" s="117" t="s">
        <v>308</v>
      </c>
      <c r="P783" s="133" t="s">
        <v>339</v>
      </c>
      <c r="Q783" s="134">
        <f t="shared" si="24"/>
        <v>354.156</v>
      </c>
      <c r="R783" s="128">
        <f t="shared" si="25"/>
        <v>370.25399999999996</v>
      </c>
    </row>
    <row r="784" spans="1:18" ht="12.75">
      <c r="A784" s="330">
        <v>37584</v>
      </c>
      <c r="B784" s="330">
        <v>37584</v>
      </c>
      <c r="C784" s="330">
        <v>37584</v>
      </c>
      <c r="D784" s="330">
        <v>37584</v>
      </c>
      <c r="E784" s="330">
        <v>37584</v>
      </c>
      <c r="F784" s="331" t="s">
        <v>966</v>
      </c>
      <c r="G784" s="331"/>
      <c r="H784" s="331"/>
      <c r="I784" s="331"/>
      <c r="J784" s="331"/>
      <c r="K784" s="331"/>
      <c r="L784" s="331"/>
      <c r="M784" s="331"/>
      <c r="N784" s="132">
        <v>402.03</v>
      </c>
      <c r="O784" s="117" t="s">
        <v>308</v>
      </c>
      <c r="P784" s="133" t="s">
        <v>304</v>
      </c>
      <c r="Q784" s="134">
        <f t="shared" si="24"/>
        <v>442.233</v>
      </c>
      <c r="R784" s="128">
        <f t="shared" si="25"/>
        <v>462.33449999999993</v>
      </c>
    </row>
    <row r="785" spans="1:18" ht="12.75">
      <c r="A785" s="330">
        <v>38669</v>
      </c>
      <c r="B785" s="330">
        <v>38669</v>
      </c>
      <c r="C785" s="330">
        <v>38669</v>
      </c>
      <c r="D785" s="330">
        <v>38669</v>
      </c>
      <c r="E785" s="330">
        <v>38669</v>
      </c>
      <c r="F785" s="331" t="s">
        <v>967</v>
      </c>
      <c r="G785" s="331"/>
      <c r="H785" s="331"/>
      <c r="I785" s="331"/>
      <c r="J785" s="331"/>
      <c r="K785" s="331"/>
      <c r="L785" s="331"/>
      <c r="M785" s="331"/>
      <c r="N785" s="132">
        <v>402.03</v>
      </c>
      <c r="O785" s="117" t="s">
        <v>308</v>
      </c>
      <c r="P785" s="133" t="s">
        <v>304</v>
      </c>
      <c r="Q785" s="134">
        <f t="shared" si="24"/>
        <v>442.233</v>
      </c>
      <c r="R785" s="128">
        <f t="shared" si="25"/>
        <v>462.33449999999993</v>
      </c>
    </row>
    <row r="786" spans="1:18" ht="12.75">
      <c r="A786" s="115"/>
      <c r="B786" s="118"/>
      <c r="C786" s="119" t="s">
        <v>175</v>
      </c>
      <c r="D786" s="334" t="s">
        <v>968</v>
      </c>
      <c r="E786" s="334"/>
      <c r="F786" s="334"/>
      <c r="G786" s="334"/>
      <c r="H786" s="334"/>
      <c r="I786" s="334"/>
      <c r="J786" s="334"/>
      <c r="K786" s="334"/>
      <c r="L786" s="334"/>
      <c r="M786" s="334"/>
      <c r="N786" s="123"/>
      <c r="O786" s="114"/>
      <c r="P786" s="130"/>
      <c r="Q786" s="134">
        <f t="shared" si="24"/>
        <v>0</v>
      </c>
      <c r="R786" s="128">
        <f t="shared" si="25"/>
        <v>0</v>
      </c>
    </row>
    <row r="787" spans="1:18" ht="12.75">
      <c r="A787" s="330">
        <v>33878</v>
      </c>
      <c r="B787" s="330">
        <v>33878</v>
      </c>
      <c r="C787" s="330">
        <v>33878</v>
      </c>
      <c r="D787" s="330">
        <v>33878</v>
      </c>
      <c r="E787" s="330">
        <v>33878</v>
      </c>
      <c r="F787" s="331" t="s">
        <v>969</v>
      </c>
      <c r="G787" s="331"/>
      <c r="H787" s="331"/>
      <c r="I787" s="331"/>
      <c r="J787" s="331"/>
      <c r="K787" s="331"/>
      <c r="L787" s="331"/>
      <c r="M787" s="331"/>
      <c r="N787" s="132">
        <v>410.62</v>
      </c>
      <c r="O787" s="117" t="s">
        <v>308</v>
      </c>
      <c r="P787" s="133" t="s">
        <v>304</v>
      </c>
      <c r="Q787" s="134">
        <f t="shared" si="24"/>
        <v>451.682</v>
      </c>
      <c r="R787" s="128">
        <f t="shared" si="25"/>
        <v>472.21299999999997</v>
      </c>
    </row>
    <row r="788" spans="1:18" ht="12.75">
      <c r="A788" s="330">
        <v>19061</v>
      </c>
      <c r="B788" s="330">
        <v>19061</v>
      </c>
      <c r="C788" s="330">
        <v>19061</v>
      </c>
      <c r="D788" s="330">
        <v>19061</v>
      </c>
      <c r="E788" s="330">
        <v>19061</v>
      </c>
      <c r="F788" s="331" t="s">
        <v>970</v>
      </c>
      <c r="G788" s="331"/>
      <c r="H788" s="331"/>
      <c r="I788" s="331"/>
      <c r="J788" s="331"/>
      <c r="K788" s="331"/>
      <c r="L788" s="331"/>
      <c r="M788" s="331"/>
      <c r="N788" s="132">
        <v>468.44</v>
      </c>
      <c r="O788" s="117" t="s">
        <v>308</v>
      </c>
      <c r="P788" s="133" t="s">
        <v>304</v>
      </c>
      <c r="Q788" s="134">
        <f t="shared" si="24"/>
        <v>515.284</v>
      </c>
      <c r="R788" s="128">
        <f t="shared" si="25"/>
        <v>538.7059999999999</v>
      </c>
    </row>
    <row r="789" spans="1:18" ht="13.5" thickBot="1">
      <c r="A789" s="330">
        <v>15595</v>
      </c>
      <c r="B789" s="330">
        <v>15595</v>
      </c>
      <c r="C789" s="330">
        <v>15595</v>
      </c>
      <c r="D789" s="330">
        <v>15595</v>
      </c>
      <c r="E789" s="330">
        <v>15595</v>
      </c>
      <c r="F789" s="331" t="s">
        <v>971</v>
      </c>
      <c r="G789" s="331"/>
      <c r="H789" s="331"/>
      <c r="I789" s="331"/>
      <c r="J789" s="331"/>
      <c r="K789" s="331"/>
      <c r="L789" s="331"/>
      <c r="M789" s="331"/>
      <c r="N789" s="132">
        <v>455.72</v>
      </c>
      <c r="O789" s="117" t="s">
        <v>308</v>
      </c>
      <c r="P789" s="133" t="s">
        <v>339</v>
      </c>
      <c r="Q789" s="134">
        <f t="shared" si="24"/>
        <v>501.2920000000001</v>
      </c>
      <c r="R789" s="128">
        <f t="shared" si="25"/>
        <v>524.078</v>
      </c>
    </row>
    <row r="790" spans="1:18" ht="12.75">
      <c r="A790" s="136"/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7">
        <f t="shared" si="24"/>
        <v>0</v>
      </c>
      <c r="R790" s="109">
        <f t="shared" si="25"/>
        <v>0</v>
      </c>
    </row>
  </sheetData>
  <sheetProtection/>
  <mergeCells count="1400">
    <mergeCell ref="A192:E192"/>
    <mergeCell ref="A195:E195"/>
    <mergeCell ref="A193:E193"/>
    <mergeCell ref="F193:M193"/>
    <mergeCell ref="A194:E194"/>
    <mergeCell ref="F194:M194"/>
    <mergeCell ref="F192:M192"/>
    <mergeCell ref="F195:M195"/>
    <mergeCell ref="A186:E186"/>
    <mergeCell ref="F186:M186"/>
    <mergeCell ref="A182:E182"/>
    <mergeCell ref="F182:M182"/>
    <mergeCell ref="F183:M183"/>
    <mergeCell ref="F184:M184"/>
    <mergeCell ref="F173:M173"/>
    <mergeCell ref="F174:M174"/>
    <mergeCell ref="A178:E178"/>
    <mergeCell ref="F178:M178"/>
    <mergeCell ref="A179:E179"/>
    <mergeCell ref="A180:E180"/>
    <mergeCell ref="F179:M179"/>
    <mergeCell ref="F180:M180"/>
    <mergeCell ref="F175:M175"/>
    <mergeCell ref="F176:M176"/>
    <mergeCell ref="F160:M160"/>
    <mergeCell ref="A161:E161"/>
    <mergeCell ref="A166:E166"/>
    <mergeCell ref="A167:E167"/>
    <mergeCell ref="A171:E171"/>
    <mergeCell ref="A174:E174"/>
    <mergeCell ref="F171:M171"/>
    <mergeCell ref="A172:E172"/>
    <mergeCell ref="F172:M172"/>
    <mergeCell ref="A173:E173"/>
    <mergeCell ref="F151:M151"/>
    <mergeCell ref="F152:M152"/>
    <mergeCell ref="A157:E157"/>
    <mergeCell ref="F157:M157"/>
    <mergeCell ref="A160:E160"/>
    <mergeCell ref="A162:E162"/>
    <mergeCell ref="A158:E158"/>
    <mergeCell ref="F158:M158"/>
    <mergeCell ref="A159:E159"/>
    <mergeCell ref="F159:M159"/>
    <mergeCell ref="A141:E141"/>
    <mergeCell ref="F141:M141"/>
    <mergeCell ref="A147:E147"/>
    <mergeCell ref="A148:E148"/>
    <mergeCell ref="A149:E149"/>
    <mergeCell ref="F147:M147"/>
    <mergeCell ref="F148:M148"/>
    <mergeCell ref="F149:M149"/>
    <mergeCell ref="F144:M144"/>
    <mergeCell ref="F145:M145"/>
    <mergeCell ref="A127:E127"/>
    <mergeCell ref="F127:M127"/>
    <mergeCell ref="A128:E128"/>
    <mergeCell ref="A132:E132"/>
    <mergeCell ref="F132:M132"/>
    <mergeCell ref="A133:E133"/>
    <mergeCell ref="F133:M133"/>
    <mergeCell ref="A131:E131"/>
    <mergeCell ref="F131:M131"/>
    <mergeCell ref="A120:E120"/>
    <mergeCell ref="A119:E119"/>
    <mergeCell ref="F119:M119"/>
    <mergeCell ref="F120:M120"/>
    <mergeCell ref="A124:E124"/>
    <mergeCell ref="A125:E125"/>
    <mergeCell ref="F125:M125"/>
    <mergeCell ref="C121:M121"/>
    <mergeCell ref="A122:E122"/>
    <mergeCell ref="F122:M122"/>
    <mergeCell ref="A117:E117"/>
    <mergeCell ref="A118:E118"/>
    <mergeCell ref="F115:M115"/>
    <mergeCell ref="F116:M116"/>
    <mergeCell ref="F117:M117"/>
    <mergeCell ref="F118:M118"/>
    <mergeCell ref="F111:M111"/>
    <mergeCell ref="F112:M112"/>
    <mergeCell ref="A113:E113"/>
    <mergeCell ref="F113:M113"/>
    <mergeCell ref="A115:E115"/>
    <mergeCell ref="A116:E116"/>
    <mergeCell ref="A104:E104"/>
    <mergeCell ref="A106:E106"/>
    <mergeCell ref="F103:M103"/>
    <mergeCell ref="F104:M104"/>
    <mergeCell ref="A105:E105"/>
    <mergeCell ref="A107:E107"/>
    <mergeCell ref="F105:M105"/>
    <mergeCell ref="F106:M106"/>
    <mergeCell ref="F107:M107"/>
    <mergeCell ref="A101:E101"/>
    <mergeCell ref="A102:E102"/>
    <mergeCell ref="F100:M100"/>
    <mergeCell ref="F101:M101"/>
    <mergeCell ref="F102:M102"/>
    <mergeCell ref="A103:E103"/>
    <mergeCell ref="A98:E98"/>
    <mergeCell ref="A99:E99"/>
    <mergeCell ref="F97:M97"/>
    <mergeCell ref="F98:M98"/>
    <mergeCell ref="F99:M99"/>
    <mergeCell ref="A100:E100"/>
    <mergeCell ref="A95:E95"/>
    <mergeCell ref="A96:E96"/>
    <mergeCell ref="F94:M94"/>
    <mergeCell ref="F95:M95"/>
    <mergeCell ref="F96:M96"/>
    <mergeCell ref="A97:E97"/>
    <mergeCell ref="A92:E92"/>
    <mergeCell ref="A93:E93"/>
    <mergeCell ref="C91:M91"/>
    <mergeCell ref="F92:M92"/>
    <mergeCell ref="F93:M93"/>
    <mergeCell ref="A94:E94"/>
    <mergeCell ref="A88:E88"/>
    <mergeCell ref="A89:E89"/>
    <mergeCell ref="A90:E90"/>
    <mergeCell ref="F88:M88"/>
    <mergeCell ref="F89:M89"/>
    <mergeCell ref="F90:M90"/>
    <mergeCell ref="A85:E85"/>
    <mergeCell ref="A86:E86"/>
    <mergeCell ref="A87:E87"/>
    <mergeCell ref="F85:M85"/>
    <mergeCell ref="F86:M86"/>
    <mergeCell ref="F87:M87"/>
    <mergeCell ref="A81:E81"/>
    <mergeCell ref="F81:M81"/>
    <mergeCell ref="A82:E82"/>
    <mergeCell ref="A83:E83"/>
    <mergeCell ref="A84:E84"/>
    <mergeCell ref="F82:M82"/>
    <mergeCell ref="F83:M83"/>
    <mergeCell ref="F84:M84"/>
    <mergeCell ref="A74:E74"/>
    <mergeCell ref="A76:E76"/>
    <mergeCell ref="A77:E77"/>
    <mergeCell ref="F74:M74"/>
    <mergeCell ref="A75:E75"/>
    <mergeCell ref="F75:M75"/>
    <mergeCell ref="A68:E68"/>
    <mergeCell ref="A69:E69"/>
    <mergeCell ref="A70:E70"/>
    <mergeCell ref="A71:E71"/>
    <mergeCell ref="A72:E72"/>
    <mergeCell ref="A73:E73"/>
    <mergeCell ref="A64:E64"/>
    <mergeCell ref="A65:E65"/>
    <mergeCell ref="A67:E67"/>
    <mergeCell ref="F64:M64"/>
    <mergeCell ref="F65:M65"/>
    <mergeCell ref="A66:E66"/>
    <mergeCell ref="A61:E61"/>
    <mergeCell ref="A62:E62"/>
    <mergeCell ref="A63:E63"/>
    <mergeCell ref="F61:M61"/>
    <mergeCell ref="F62:M62"/>
    <mergeCell ref="F63:M63"/>
    <mergeCell ref="A58:E58"/>
    <mergeCell ref="A59:E59"/>
    <mergeCell ref="A60:E60"/>
    <mergeCell ref="F58:M58"/>
    <mergeCell ref="F59:M59"/>
    <mergeCell ref="F60:M60"/>
    <mergeCell ref="A55:E55"/>
    <mergeCell ref="A56:E56"/>
    <mergeCell ref="A57:E57"/>
    <mergeCell ref="F55:M55"/>
    <mergeCell ref="F56:M56"/>
    <mergeCell ref="F57:M57"/>
    <mergeCell ref="A52:E52"/>
    <mergeCell ref="A53:E53"/>
    <mergeCell ref="A54:E54"/>
    <mergeCell ref="F52:M52"/>
    <mergeCell ref="F53:M53"/>
    <mergeCell ref="F54:M54"/>
    <mergeCell ref="A49:E49"/>
    <mergeCell ref="A50:E50"/>
    <mergeCell ref="A51:E51"/>
    <mergeCell ref="F49:M49"/>
    <mergeCell ref="F50:M50"/>
    <mergeCell ref="F51:M51"/>
    <mergeCell ref="A46:E46"/>
    <mergeCell ref="A47:E47"/>
    <mergeCell ref="A48:E48"/>
    <mergeCell ref="F46:M46"/>
    <mergeCell ref="F47:M47"/>
    <mergeCell ref="F48:M48"/>
    <mergeCell ref="A43:E43"/>
    <mergeCell ref="A44:E44"/>
    <mergeCell ref="A45:E45"/>
    <mergeCell ref="F43:M43"/>
    <mergeCell ref="F44:M44"/>
    <mergeCell ref="F45:M45"/>
    <mergeCell ref="A40:E40"/>
    <mergeCell ref="A41:E41"/>
    <mergeCell ref="A42:E42"/>
    <mergeCell ref="F40:M40"/>
    <mergeCell ref="F41:M41"/>
    <mergeCell ref="F42:M42"/>
    <mergeCell ref="A37:E37"/>
    <mergeCell ref="A38:E38"/>
    <mergeCell ref="A39:E39"/>
    <mergeCell ref="F37:M37"/>
    <mergeCell ref="F38:M38"/>
    <mergeCell ref="F39:M39"/>
    <mergeCell ref="A34:E34"/>
    <mergeCell ref="A35:E35"/>
    <mergeCell ref="A36:E36"/>
    <mergeCell ref="F34:M34"/>
    <mergeCell ref="F35:M35"/>
    <mergeCell ref="F36:M36"/>
    <mergeCell ref="A31:E31"/>
    <mergeCell ref="A32:E32"/>
    <mergeCell ref="A33:E33"/>
    <mergeCell ref="F31:M31"/>
    <mergeCell ref="F32:M32"/>
    <mergeCell ref="F33:M33"/>
    <mergeCell ref="A28:E28"/>
    <mergeCell ref="A29:E29"/>
    <mergeCell ref="A30:E30"/>
    <mergeCell ref="F28:M28"/>
    <mergeCell ref="F29:M29"/>
    <mergeCell ref="F30:M30"/>
    <mergeCell ref="A25:E25"/>
    <mergeCell ref="A26:E26"/>
    <mergeCell ref="A27:E27"/>
    <mergeCell ref="F25:M25"/>
    <mergeCell ref="F26:M26"/>
    <mergeCell ref="F27:M27"/>
    <mergeCell ref="A22:E22"/>
    <mergeCell ref="A23:E23"/>
    <mergeCell ref="A24:E24"/>
    <mergeCell ref="F22:M22"/>
    <mergeCell ref="F23:M23"/>
    <mergeCell ref="F24:M24"/>
    <mergeCell ref="A19:E19"/>
    <mergeCell ref="A20:E20"/>
    <mergeCell ref="A21:E21"/>
    <mergeCell ref="F19:M19"/>
    <mergeCell ref="F20:M20"/>
    <mergeCell ref="F21:M21"/>
    <mergeCell ref="F14:M14"/>
    <mergeCell ref="F15:M15"/>
    <mergeCell ref="A16:E16"/>
    <mergeCell ref="A17:E17"/>
    <mergeCell ref="A18:E18"/>
    <mergeCell ref="F16:M16"/>
    <mergeCell ref="F17:M17"/>
    <mergeCell ref="F18:M18"/>
    <mergeCell ref="A3:M3"/>
    <mergeCell ref="A9:E9"/>
    <mergeCell ref="A10:E10"/>
    <mergeCell ref="A11:E11"/>
    <mergeCell ref="A12:E12"/>
    <mergeCell ref="F10:M10"/>
    <mergeCell ref="F11:M11"/>
    <mergeCell ref="F12:M12"/>
    <mergeCell ref="A5:E6"/>
    <mergeCell ref="F5:M6"/>
    <mergeCell ref="N5:O5"/>
    <mergeCell ref="B7:M7"/>
    <mergeCell ref="C8:M8"/>
    <mergeCell ref="F9:M9"/>
    <mergeCell ref="F66:M66"/>
    <mergeCell ref="F67:M67"/>
    <mergeCell ref="A13:E13"/>
    <mergeCell ref="A14:E14"/>
    <mergeCell ref="A15:E15"/>
    <mergeCell ref="F13:M13"/>
    <mergeCell ref="F68:M68"/>
    <mergeCell ref="F69:M69"/>
    <mergeCell ref="F70:M70"/>
    <mergeCell ref="F71:M71"/>
    <mergeCell ref="F76:M76"/>
    <mergeCell ref="F77:M77"/>
    <mergeCell ref="F72:M72"/>
    <mergeCell ref="F73:M73"/>
    <mergeCell ref="F78:M78"/>
    <mergeCell ref="A79:E79"/>
    <mergeCell ref="F79:M79"/>
    <mergeCell ref="F80:M80"/>
    <mergeCell ref="A78:E78"/>
    <mergeCell ref="A80:E80"/>
    <mergeCell ref="A108:E108"/>
    <mergeCell ref="F108:M108"/>
    <mergeCell ref="F109:M109"/>
    <mergeCell ref="A109:E109"/>
    <mergeCell ref="A114:E114"/>
    <mergeCell ref="F114:M114"/>
    <mergeCell ref="A110:E110"/>
    <mergeCell ref="F110:M110"/>
    <mergeCell ref="A111:E111"/>
    <mergeCell ref="A112:E112"/>
    <mergeCell ref="A123:E123"/>
    <mergeCell ref="F123:M123"/>
    <mergeCell ref="F124:M124"/>
    <mergeCell ref="F128:M128"/>
    <mergeCell ref="F129:M129"/>
    <mergeCell ref="A130:E130"/>
    <mergeCell ref="F130:M130"/>
    <mergeCell ref="A126:E126"/>
    <mergeCell ref="A129:E129"/>
    <mergeCell ref="F126:M126"/>
    <mergeCell ref="F134:M134"/>
    <mergeCell ref="F135:M135"/>
    <mergeCell ref="F136:M136"/>
    <mergeCell ref="A137:E137"/>
    <mergeCell ref="F137:M137"/>
    <mergeCell ref="A134:E134"/>
    <mergeCell ref="A135:E135"/>
    <mergeCell ref="F138:M138"/>
    <mergeCell ref="A136:E136"/>
    <mergeCell ref="A138:E138"/>
    <mergeCell ref="A142:E142"/>
    <mergeCell ref="F142:M142"/>
    <mergeCell ref="F143:M143"/>
    <mergeCell ref="A139:E139"/>
    <mergeCell ref="A140:E140"/>
    <mergeCell ref="F139:M139"/>
    <mergeCell ref="F140:M140"/>
    <mergeCell ref="C146:M146"/>
    <mergeCell ref="A143:E143"/>
    <mergeCell ref="A144:E144"/>
    <mergeCell ref="A145:E145"/>
    <mergeCell ref="A153:E153"/>
    <mergeCell ref="F153:M153"/>
    <mergeCell ref="A150:E150"/>
    <mergeCell ref="A152:E152"/>
    <mergeCell ref="F150:M150"/>
    <mergeCell ref="A151:E151"/>
    <mergeCell ref="A154:E154"/>
    <mergeCell ref="F154:M154"/>
    <mergeCell ref="F155:M155"/>
    <mergeCell ref="F156:M156"/>
    <mergeCell ref="A155:E155"/>
    <mergeCell ref="A156:E156"/>
    <mergeCell ref="F161:M161"/>
    <mergeCell ref="F162:M162"/>
    <mergeCell ref="F163:M163"/>
    <mergeCell ref="A163:E163"/>
    <mergeCell ref="F166:M166"/>
    <mergeCell ref="F167:M167"/>
    <mergeCell ref="A164:E164"/>
    <mergeCell ref="F164:M164"/>
    <mergeCell ref="A165:E165"/>
    <mergeCell ref="F165:M165"/>
    <mergeCell ref="A168:E168"/>
    <mergeCell ref="F168:M168"/>
    <mergeCell ref="F169:M169"/>
    <mergeCell ref="A170:E170"/>
    <mergeCell ref="F170:M170"/>
    <mergeCell ref="A169:E169"/>
    <mergeCell ref="A177:E177"/>
    <mergeCell ref="F177:M177"/>
    <mergeCell ref="A175:E175"/>
    <mergeCell ref="A176:E176"/>
    <mergeCell ref="A185:E185"/>
    <mergeCell ref="F185:M185"/>
    <mergeCell ref="A181:E181"/>
    <mergeCell ref="F181:M181"/>
    <mergeCell ref="A183:E183"/>
    <mergeCell ref="A184:E184"/>
    <mergeCell ref="F189:M189"/>
    <mergeCell ref="A190:E190"/>
    <mergeCell ref="F190:M190"/>
    <mergeCell ref="A191:E191"/>
    <mergeCell ref="F191:M191"/>
    <mergeCell ref="A187:E187"/>
    <mergeCell ref="F187:M187"/>
    <mergeCell ref="A188:E188"/>
    <mergeCell ref="F188:M188"/>
    <mergeCell ref="A189:E189"/>
    <mergeCell ref="A196:E196"/>
    <mergeCell ref="F196:M196"/>
    <mergeCell ref="A197:E197"/>
    <mergeCell ref="F197:M197"/>
    <mergeCell ref="A198:E198"/>
    <mergeCell ref="F198:M198"/>
    <mergeCell ref="A199:E199"/>
    <mergeCell ref="F199:M199"/>
    <mergeCell ref="A200:E200"/>
    <mergeCell ref="F200:M200"/>
    <mergeCell ref="A201:E201"/>
    <mergeCell ref="F201:M201"/>
    <mergeCell ref="C202:M202"/>
    <mergeCell ref="A203:E203"/>
    <mergeCell ref="F203:M203"/>
    <mergeCell ref="A204:E204"/>
    <mergeCell ref="F204:M204"/>
    <mergeCell ref="A205:E205"/>
    <mergeCell ref="F205:M205"/>
    <mergeCell ref="A206:E206"/>
    <mergeCell ref="F206:M206"/>
    <mergeCell ref="A207:E207"/>
    <mergeCell ref="F207:M207"/>
    <mergeCell ref="A208:E208"/>
    <mergeCell ref="F208:M208"/>
    <mergeCell ref="C209:M209"/>
    <mergeCell ref="A210:E210"/>
    <mergeCell ref="F210:M210"/>
    <mergeCell ref="C211:M211"/>
    <mergeCell ref="D212:M212"/>
    <mergeCell ref="A213:E213"/>
    <mergeCell ref="F213:M213"/>
    <mergeCell ref="A214:E214"/>
    <mergeCell ref="F214:M214"/>
    <mergeCell ref="D215:M215"/>
    <mergeCell ref="A216:E216"/>
    <mergeCell ref="F216:M216"/>
    <mergeCell ref="D217:M217"/>
    <mergeCell ref="A218:E218"/>
    <mergeCell ref="F218:M218"/>
    <mergeCell ref="C219:M219"/>
    <mergeCell ref="A220:E220"/>
    <mergeCell ref="F220:M220"/>
    <mergeCell ref="A221:E221"/>
    <mergeCell ref="F221:M221"/>
    <mergeCell ref="A222:E222"/>
    <mergeCell ref="F222:M222"/>
    <mergeCell ref="A223:E223"/>
    <mergeCell ref="F223:M223"/>
    <mergeCell ref="A224:E224"/>
    <mergeCell ref="F224:M224"/>
    <mergeCell ref="A225:E225"/>
    <mergeCell ref="F225:M225"/>
    <mergeCell ref="A226:E226"/>
    <mergeCell ref="F226:M226"/>
    <mergeCell ref="A227:E227"/>
    <mergeCell ref="F227:M227"/>
    <mergeCell ref="C228:M228"/>
    <mergeCell ref="A229:E229"/>
    <mergeCell ref="F229:M229"/>
    <mergeCell ref="A230:E230"/>
    <mergeCell ref="F230:M230"/>
    <mergeCell ref="A231:E231"/>
    <mergeCell ref="F231:M231"/>
    <mergeCell ref="A232:E232"/>
    <mergeCell ref="F232:M232"/>
    <mergeCell ref="A233:E233"/>
    <mergeCell ref="F233:M233"/>
    <mergeCell ref="A234:E234"/>
    <mergeCell ref="F234:M234"/>
    <mergeCell ref="A235:E235"/>
    <mergeCell ref="F235:M235"/>
    <mergeCell ref="A236:E236"/>
    <mergeCell ref="F236:M236"/>
    <mergeCell ref="C237:M237"/>
    <mergeCell ref="A238:E238"/>
    <mergeCell ref="F238:M238"/>
    <mergeCell ref="A239:E239"/>
    <mergeCell ref="F239:M239"/>
    <mergeCell ref="A240:E240"/>
    <mergeCell ref="F240:M240"/>
    <mergeCell ref="A241:E241"/>
    <mergeCell ref="F241:M241"/>
    <mergeCell ref="A242:E242"/>
    <mergeCell ref="F242:M242"/>
    <mergeCell ref="A243:E243"/>
    <mergeCell ref="F243:M243"/>
    <mergeCell ref="A244:E244"/>
    <mergeCell ref="F244:M244"/>
    <mergeCell ref="A245:E245"/>
    <mergeCell ref="F245:M245"/>
    <mergeCell ref="A246:E246"/>
    <mergeCell ref="F246:M246"/>
    <mergeCell ref="A247:E247"/>
    <mergeCell ref="F247:M247"/>
    <mergeCell ref="A248:E248"/>
    <mergeCell ref="F248:M248"/>
    <mergeCell ref="C249:M249"/>
    <mergeCell ref="A250:E250"/>
    <mergeCell ref="F250:M250"/>
    <mergeCell ref="A251:E251"/>
    <mergeCell ref="F251:M251"/>
    <mergeCell ref="A252:E252"/>
    <mergeCell ref="F252:M252"/>
    <mergeCell ref="A253:E253"/>
    <mergeCell ref="F253:M253"/>
    <mergeCell ref="A254:E254"/>
    <mergeCell ref="F254:M254"/>
    <mergeCell ref="A255:E255"/>
    <mergeCell ref="F255:M255"/>
    <mergeCell ref="A256:E256"/>
    <mergeCell ref="F256:M256"/>
    <mergeCell ref="C257:M257"/>
    <mergeCell ref="A258:E258"/>
    <mergeCell ref="F258:M258"/>
    <mergeCell ref="A259:E259"/>
    <mergeCell ref="F259:M259"/>
    <mergeCell ref="A260:E260"/>
    <mergeCell ref="F260:M260"/>
    <mergeCell ref="A261:E261"/>
    <mergeCell ref="F261:M261"/>
    <mergeCell ref="A262:E262"/>
    <mergeCell ref="F262:M262"/>
    <mergeCell ref="A263:E263"/>
    <mergeCell ref="F263:M263"/>
    <mergeCell ref="A264:E264"/>
    <mergeCell ref="F264:M264"/>
    <mergeCell ref="A265:E265"/>
    <mergeCell ref="F265:M265"/>
    <mergeCell ref="A266:E266"/>
    <mergeCell ref="F266:M266"/>
    <mergeCell ref="A267:E267"/>
    <mergeCell ref="F267:M267"/>
    <mergeCell ref="A268:E268"/>
    <mergeCell ref="F268:M268"/>
    <mergeCell ref="A269:E269"/>
    <mergeCell ref="F269:M269"/>
    <mergeCell ref="A270:E270"/>
    <mergeCell ref="F270:M270"/>
    <mergeCell ref="A271:E271"/>
    <mergeCell ref="F271:M271"/>
    <mergeCell ref="A272:E272"/>
    <mergeCell ref="F272:M272"/>
    <mergeCell ref="A273:E273"/>
    <mergeCell ref="F273:M273"/>
    <mergeCell ref="A274:E274"/>
    <mergeCell ref="F274:M274"/>
    <mergeCell ref="A275:E275"/>
    <mergeCell ref="F275:M275"/>
    <mergeCell ref="A276:E276"/>
    <mergeCell ref="F276:M276"/>
    <mergeCell ref="A277:E277"/>
    <mergeCell ref="F277:M277"/>
    <mergeCell ref="A278:E278"/>
    <mergeCell ref="F278:M278"/>
    <mergeCell ref="A279:E279"/>
    <mergeCell ref="F279:M279"/>
    <mergeCell ref="A280:E280"/>
    <mergeCell ref="F280:M280"/>
    <mergeCell ref="A281:E281"/>
    <mergeCell ref="F281:M281"/>
    <mergeCell ref="A282:E282"/>
    <mergeCell ref="F282:M282"/>
    <mergeCell ref="A283:E283"/>
    <mergeCell ref="F283:M283"/>
    <mergeCell ref="A284:E284"/>
    <mergeCell ref="F284:M284"/>
    <mergeCell ref="A285:E285"/>
    <mergeCell ref="F285:M285"/>
    <mergeCell ref="A286:E286"/>
    <mergeCell ref="F286:M286"/>
    <mergeCell ref="A287:E287"/>
    <mergeCell ref="F287:M287"/>
    <mergeCell ref="A288:E288"/>
    <mergeCell ref="F288:M288"/>
    <mergeCell ref="A289:E289"/>
    <mergeCell ref="F289:M289"/>
    <mergeCell ref="A290:E290"/>
    <mergeCell ref="F290:M290"/>
    <mergeCell ref="A291:E291"/>
    <mergeCell ref="F291:M291"/>
    <mergeCell ref="A292:E292"/>
    <mergeCell ref="F292:M292"/>
    <mergeCell ref="A293:E293"/>
    <mergeCell ref="F293:M293"/>
    <mergeCell ref="A294:E294"/>
    <mergeCell ref="F294:M294"/>
    <mergeCell ref="A295:E295"/>
    <mergeCell ref="F295:M295"/>
    <mergeCell ref="A296:E296"/>
    <mergeCell ref="F296:M296"/>
    <mergeCell ref="A297:E297"/>
    <mergeCell ref="F297:M297"/>
    <mergeCell ref="C298:M298"/>
    <mergeCell ref="A299:E299"/>
    <mergeCell ref="F299:M299"/>
    <mergeCell ref="A300:E300"/>
    <mergeCell ref="F300:M300"/>
    <mergeCell ref="A301:E301"/>
    <mergeCell ref="F301:M301"/>
    <mergeCell ref="A302:E302"/>
    <mergeCell ref="F302:M302"/>
    <mergeCell ref="A303:E303"/>
    <mergeCell ref="F303:M303"/>
    <mergeCell ref="A304:E304"/>
    <mergeCell ref="F304:M304"/>
    <mergeCell ref="A305:E305"/>
    <mergeCell ref="F305:M305"/>
    <mergeCell ref="A306:E306"/>
    <mergeCell ref="F306:M306"/>
    <mergeCell ref="C307:M307"/>
    <mergeCell ref="A308:E308"/>
    <mergeCell ref="F308:M308"/>
    <mergeCell ref="C309:M309"/>
    <mergeCell ref="A310:E310"/>
    <mergeCell ref="F310:M310"/>
    <mergeCell ref="A311:E311"/>
    <mergeCell ref="F311:M311"/>
    <mergeCell ref="C312:M312"/>
    <mergeCell ref="A313:E313"/>
    <mergeCell ref="F313:M313"/>
    <mergeCell ref="A314:E314"/>
    <mergeCell ref="F314:M314"/>
    <mergeCell ref="A315:E315"/>
    <mergeCell ref="F315:M315"/>
    <mergeCell ref="A316:E316"/>
    <mergeCell ref="F316:M316"/>
    <mergeCell ref="A317:E317"/>
    <mergeCell ref="F317:M317"/>
    <mergeCell ref="C318:M318"/>
    <mergeCell ref="D319:M319"/>
    <mergeCell ref="A320:E320"/>
    <mergeCell ref="F320:M320"/>
    <mergeCell ref="A321:E321"/>
    <mergeCell ref="F321:M321"/>
    <mergeCell ref="A322:E322"/>
    <mergeCell ref="F322:M322"/>
    <mergeCell ref="D323:M323"/>
    <mergeCell ref="A324:E324"/>
    <mergeCell ref="F324:M324"/>
    <mergeCell ref="A325:E325"/>
    <mergeCell ref="F325:M325"/>
    <mergeCell ref="D326:M326"/>
    <mergeCell ref="A327:E327"/>
    <mergeCell ref="F327:M327"/>
    <mergeCell ref="A328:E328"/>
    <mergeCell ref="F328:M328"/>
    <mergeCell ref="A329:E329"/>
    <mergeCell ref="F329:M329"/>
    <mergeCell ref="C330:M330"/>
    <mergeCell ref="A331:E331"/>
    <mergeCell ref="F331:M331"/>
    <mergeCell ref="A332:E332"/>
    <mergeCell ref="F332:M332"/>
    <mergeCell ref="A333:E333"/>
    <mergeCell ref="F333:M333"/>
    <mergeCell ref="C334:M334"/>
    <mergeCell ref="D335:M335"/>
    <mergeCell ref="A336:E336"/>
    <mergeCell ref="F336:M336"/>
    <mergeCell ref="A337:E337"/>
    <mergeCell ref="F337:M337"/>
    <mergeCell ref="D338:M338"/>
    <mergeCell ref="A339:E339"/>
    <mergeCell ref="F339:M339"/>
    <mergeCell ref="A340:E340"/>
    <mergeCell ref="F340:M340"/>
    <mergeCell ref="A341:E341"/>
    <mergeCell ref="F341:M341"/>
    <mergeCell ref="A342:E342"/>
    <mergeCell ref="F342:M342"/>
    <mergeCell ref="A343:E343"/>
    <mergeCell ref="F343:M343"/>
    <mergeCell ref="A344:E344"/>
    <mergeCell ref="F344:M344"/>
    <mergeCell ref="A345:E345"/>
    <mergeCell ref="F345:M345"/>
    <mergeCell ref="A346:E346"/>
    <mergeCell ref="F346:M346"/>
    <mergeCell ref="D347:M347"/>
    <mergeCell ref="A348:E348"/>
    <mergeCell ref="F348:M348"/>
    <mergeCell ref="A349:E349"/>
    <mergeCell ref="F349:M349"/>
    <mergeCell ref="A350:E350"/>
    <mergeCell ref="F350:M350"/>
    <mergeCell ref="A351:E351"/>
    <mergeCell ref="F351:M351"/>
    <mergeCell ref="A352:E352"/>
    <mergeCell ref="F352:M352"/>
    <mergeCell ref="A353:E353"/>
    <mergeCell ref="F353:M353"/>
    <mergeCell ref="A354:E354"/>
    <mergeCell ref="F354:M354"/>
    <mergeCell ref="A355:E355"/>
    <mergeCell ref="F355:M355"/>
    <mergeCell ref="A356:E356"/>
    <mergeCell ref="F356:M356"/>
    <mergeCell ref="A357:E357"/>
    <mergeCell ref="F357:M357"/>
    <mergeCell ref="A358:E358"/>
    <mergeCell ref="F358:M358"/>
    <mergeCell ref="D359:M359"/>
    <mergeCell ref="A360:E360"/>
    <mergeCell ref="F360:M360"/>
    <mergeCell ref="D361:M361"/>
    <mergeCell ref="A362:E362"/>
    <mergeCell ref="F362:M362"/>
    <mergeCell ref="A363:E363"/>
    <mergeCell ref="F363:M363"/>
    <mergeCell ref="A364:E364"/>
    <mergeCell ref="F364:M364"/>
    <mergeCell ref="A365:E365"/>
    <mergeCell ref="F365:M365"/>
    <mergeCell ref="A366:E366"/>
    <mergeCell ref="F366:M366"/>
    <mergeCell ref="A367:E367"/>
    <mergeCell ref="F367:M367"/>
    <mergeCell ref="A368:E368"/>
    <mergeCell ref="F368:M368"/>
    <mergeCell ref="D369:M369"/>
    <mergeCell ref="A370:E370"/>
    <mergeCell ref="F370:M370"/>
    <mergeCell ref="A371:E371"/>
    <mergeCell ref="F371:M371"/>
    <mergeCell ref="D372:M372"/>
    <mergeCell ref="A373:E373"/>
    <mergeCell ref="F373:M373"/>
    <mergeCell ref="D374:M374"/>
    <mergeCell ref="A375:E375"/>
    <mergeCell ref="F375:M375"/>
    <mergeCell ref="D376:M376"/>
    <mergeCell ref="A377:E377"/>
    <mergeCell ref="F377:M377"/>
    <mergeCell ref="A378:E378"/>
    <mergeCell ref="F378:M378"/>
    <mergeCell ref="D379:M379"/>
    <mergeCell ref="A380:E380"/>
    <mergeCell ref="F380:M380"/>
    <mergeCell ref="A381:E381"/>
    <mergeCell ref="F381:M381"/>
    <mergeCell ref="A382:E382"/>
    <mergeCell ref="F382:M382"/>
    <mergeCell ref="A383:E383"/>
    <mergeCell ref="F383:M383"/>
    <mergeCell ref="D384:M384"/>
    <mergeCell ref="A385:E385"/>
    <mergeCell ref="F385:M385"/>
    <mergeCell ref="C386:M386"/>
    <mergeCell ref="A387:E387"/>
    <mergeCell ref="F387:M387"/>
    <mergeCell ref="A388:E388"/>
    <mergeCell ref="F388:M388"/>
    <mergeCell ref="A389:E389"/>
    <mergeCell ref="F389:M389"/>
    <mergeCell ref="A390:E390"/>
    <mergeCell ref="F390:M390"/>
    <mergeCell ref="A391:E391"/>
    <mergeCell ref="F391:M391"/>
    <mergeCell ref="A392:E392"/>
    <mergeCell ref="F392:M392"/>
    <mergeCell ref="A393:E393"/>
    <mergeCell ref="F393:M393"/>
    <mergeCell ref="A394:E394"/>
    <mergeCell ref="F394:M394"/>
    <mergeCell ref="A395:E395"/>
    <mergeCell ref="F395:M395"/>
    <mergeCell ref="C396:M396"/>
    <mergeCell ref="A397:E397"/>
    <mergeCell ref="F397:M397"/>
    <mergeCell ref="A398:E398"/>
    <mergeCell ref="F398:M398"/>
    <mergeCell ref="A399:E399"/>
    <mergeCell ref="F399:M399"/>
    <mergeCell ref="A400:E400"/>
    <mergeCell ref="F400:M400"/>
    <mergeCell ref="A401:E401"/>
    <mergeCell ref="F401:M401"/>
    <mergeCell ref="A402:E402"/>
    <mergeCell ref="F402:M402"/>
    <mergeCell ref="A403:E403"/>
    <mergeCell ref="F403:M403"/>
    <mergeCell ref="C404:M404"/>
    <mergeCell ref="D405:M405"/>
    <mergeCell ref="A406:E406"/>
    <mergeCell ref="F406:M406"/>
    <mergeCell ref="C407:M407"/>
    <mergeCell ref="D408:M408"/>
    <mergeCell ref="A409:E409"/>
    <mergeCell ref="F409:M409"/>
    <mergeCell ref="C410:M410"/>
    <mergeCell ref="D411:M411"/>
    <mergeCell ref="A412:E412"/>
    <mergeCell ref="F412:M412"/>
    <mergeCell ref="A413:E413"/>
    <mergeCell ref="F413:M413"/>
    <mergeCell ref="D414:M414"/>
    <mergeCell ref="A415:E415"/>
    <mergeCell ref="F415:M415"/>
    <mergeCell ref="D416:M416"/>
    <mergeCell ref="A417:E417"/>
    <mergeCell ref="F417:M417"/>
    <mergeCell ref="C418:M418"/>
    <mergeCell ref="D419:M419"/>
    <mergeCell ref="A420:E420"/>
    <mergeCell ref="F420:M420"/>
    <mergeCell ref="D421:M421"/>
    <mergeCell ref="A422:E422"/>
    <mergeCell ref="F422:M422"/>
    <mergeCell ref="A423:E423"/>
    <mergeCell ref="F423:M423"/>
    <mergeCell ref="A424:E424"/>
    <mergeCell ref="F424:M424"/>
    <mergeCell ref="D425:M425"/>
    <mergeCell ref="A426:E426"/>
    <mergeCell ref="F426:M426"/>
    <mergeCell ref="D427:M427"/>
    <mergeCell ref="A428:E428"/>
    <mergeCell ref="F428:M428"/>
    <mergeCell ref="A429:E429"/>
    <mergeCell ref="F429:M429"/>
    <mergeCell ref="A430:E430"/>
    <mergeCell ref="F430:M430"/>
    <mergeCell ref="C431:M431"/>
    <mergeCell ref="D432:M432"/>
    <mergeCell ref="A433:E433"/>
    <mergeCell ref="F433:M433"/>
    <mergeCell ref="D434:M434"/>
    <mergeCell ref="A435:E435"/>
    <mergeCell ref="F435:M435"/>
    <mergeCell ref="A436:E436"/>
    <mergeCell ref="F436:M436"/>
    <mergeCell ref="D437:M437"/>
    <mergeCell ref="A438:E438"/>
    <mergeCell ref="F438:M438"/>
    <mergeCell ref="A439:E439"/>
    <mergeCell ref="F439:M439"/>
    <mergeCell ref="C440:M440"/>
    <mergeCell ref="D441:M441"/>
    <mergeCell ref="A442:E442"/>
    <mergeCell ref="F442:M442"/>
    <mergeCell ref="D443:M443"/>
    <mergeCell ref="A444:E444"/>
    <mergeCell ref="F444:M444"/>
    <mergeCell ref="A445:E445"/>
    <mergeCell ref="F445:M445"/>
    <mergeCell ref="D446:M446"/>
    <mergeCell ref="A447:E447"/>
    <mergeCell ref="F447:M447"/>
    <mergeCell ref="A448:E448"/>
    <mergeCell ref="F448:M448"/>
    <mergeCell ref="A449:E449"/>
    <mergeCell ref="F449:M449"/>
    <mergeCell ref="A450:E450"/>
    <mergeCell ref="F450:M450"/>
    <mergeCell ref="A451:E451"/>
    <mergeCell ref="F451:M451"/>
    <mergeCell ref="D452:M452"/>
    <mergeCell ref="A453:E453"/>
    <mergeCell ref="F453:M453"/>
    <mergeCell ref="A454:E454"/>
    <mergeCell ref="F454:M454"/>
    <mergeCell ref="A455:E455"/>
    <mergeCell ref="F455:M455"/>
    <mergeCell ref="D456:M456"/>
    <mergeCell ref="A457:E457"/>
    <mergeCell ref="F457:M457"/>
    <mergeCell ref="A458:E458"/>
    <mergeCell ref="F458:M458"/>
    <mergeCell ref="D459:M459"/>
    <mergeCell ref="A460:E460"/>
    <mergeCell ref="F460:M460"/>
    <mergeCell ref="D461:M461"/>
    <mergeCell ref="A462:E462"/>
    <mergeCell ref="F462:M462"/>
    <mergeCell ref="C463:M463"/>
    <mergeCell ref="D464:M464"/>
    <mergeCell ref="A465:E465"/>
    <mergeCell ref="F465:M465"/>
    <mergeCell ref="D466:M466"/>
    <mergeCell ref="A467:E467"/>
    <mergeCell ref="F467:M467"/>
    <mergeCell ref="A468:E468"/>
    <mergeCell ref="F468:M468"/>
    <mergeCell ref="D469:M469"/>
    <mergeCell ref="A470:E470"/>
    <mergeCell ref="F470:M470"/>
    <mergeCell ref="D471:M471"/>
    <mergeCell ref="A472:E472"/>
    <mergeCell ref="F472:M472"/>
    <mergeCell ref="A473:E473"/>
    <mergeCell ref="F473:M473"/>
    <mergeCell ref="A474:E474"/>
    <mergeCell ref="F474:M474"/>
    <mergeCell ref="A475:E475"/>
    <mergeCell ref="F475:M475"/>
    <mergeCell ref="A476:E476"/>
    <mergeCell ref="F476:M476"/>
    <mergeCell ref="D477:M477"/>
    <mergeCell ref="A478:E478"/>
    <mergeCell ref="F478:M478"/>
    <mergeCell ref="A479:E479"/>
    <mergeCell ref="F479:M479"/>
    <mergeCell ref="A480:E480"/>
    <mergeCell ref="F480:M480"/>
    <mergeCell ref="A481:E481"/>
    <mergeCell ref="F481:M481"/>
    <mergeCell ref="A482:E482"/>
    <mergeCell ref="F482:M482"/>
    <mergeCell ref="A483:E483"/>
    <mergeCell ref="F483:M483"/>
    <mergeCell ref="D484:M484"/>
    <mergeCell ref="A485:E485"/>
    <mergeCell ref="F485:M485"/>
    <mergeCell ref="A486:E486"/>
    <mergeCell ref="F486:M486"/>
    <mergeCell ref="D487:M487"/>
    <mergeCell ref="A488:E488"/>
    <mergeCell ref="F488:M488"/>
    <mergeCell ref="D489:M489"/>
    <mergeCell ref="A490:E490"/>
    <mergeCell ref="F490:M490"/>
    <mergeCell ref="D491:M491"/>
    <mergeCell ref="A492:E492"/>
    <mergeCell ref="F492:M492"/>
    <mergeCell ref="C493:M493"/>
    <mergeCell ref="D494:M494"/>
    <mergeCell ref="A495:E495"/>
    <mergeCell ref="F495:M495"/>
    <mergeCell ref="D496:M496"/>
    <mergeCell ref="A497:E497"/>
    <mergeCell ref="F497:M497"/>
    <mergeCell ref="A498:E498"/>
    <mergeCell ref="F498:M498"/>
    <mergeCell ref="D499:M499"/>
    <mergeCell ref="A500:E500"/>
    <mergeCell ref="F500:M500"/>
    <mergeCell ref="A501:E501"/>
    <mergeCell ref="F501:M501"/>
    <mergeCell ref="A502:E502"/>
    <mergeCell ref="F502:M502"/>
    <mergeCell ref="A503:E503"/>
    <mergeCell ref="F503:M503"/>
    <mergeCell ref="D504:M504"/>
    <mergeCell ref="A505:E505"/>
    <mergeCell ref="F505:M505"/>
    <mergeCell ref="A506:E506"/>
    <mergeCell ref="F506:M506"/>
    <mergeCell ref="A507:E507"/>
    <mergeCell ref="F507:M507"/>
    <mergeCell ref="C508:M508"/>
    <mergeCell ref="D509:M509"/>
    <mergeCell ref="A510:E510"/>
    <mergeCell ref="F510:M510"/>
    <mergeCell ref="D511:M511"/>
    <mergeCell ref="A512:E512"/>
    <mergeCell ref="F512:M512"/>
    <mergeCell ref="A513:E513"/>
    <mergeCell ref="F513:M513"/>
    <mergeCell ref="D514:M514"/>
    <mergeCell ref="A515:E515"/>
    <mergeCell ref="F515:M515"/>
    <mergeCell ref="D516:M516"/>
    <mergeCell ref="A517:E517"/>
    <mergeCell ref="F517:M517"/>
    <mergeCell ref="A518:E518"/>
    <mergeCell ref="F518:M518"/>
    <mergeCell ref="D519:M519"/>
    <mergeCell ref="A520:E520"/>
    <mergeCell ref="F520:M520"/>
    <mergeCell ref="A521:E521"/>
    <mergeCell ref="F521:M521"/>
    <mergeCell ref="A522:E522"/>
    <mergeCell ref="F522:M522"/>
    <mergeCell ref="A523:E523"/>
    <mergeCell ref="F523:M523"/>
    <mergeCell ref="A524:E524"/>
    <mergeCell ref="F524:M524"/>
    <mergeCell ref="A525:E525"/>
    <mergeCell ref="F525:M525"/>
    <mergeCell ref="A526:E526"/>
    <mergeCell ref="F526:M526"/>
    <mergeCell ref="D527:M527"/>
    <mergeCell ref="A528:E528"/>
    <mergeCell ref="F528:M528"/>
    <mergeCell ref="D529:M529"/>
    <mergeCell ref="A530:E530"/>
    <mergeCell ref="F530:M530"/>
    <mergeCell ref="C531:M531"/>
    <mergeCell ref="D532:M532"/>
    <mergeCell ref="A533:E533"/>
    <mergeCell ref="F533:M533"/>
    <mergeCell ref="D534:M534"/>
    <mergeCell ref="A535:E535"/>
    <mergeCell ref="F535:M535"/>
    <mergeCell ref="D536:M536"/>
    <mergeCell ref="A537:E537"/>
    <mergeCell ref="F537:M537"/>
    <mergeCell ref="D538:M538"/>
    <mergeCell ref="A539:E539"/>
    <mergeCell ref="F539:M539"/>
    <mergeCell ref="D540:M540"/>
    <mergeCell ref="A541:E541"/>
    <mergeCell ref="F541:M541"/>
    <mergeCell ref="A542:E542"/>
    <mergeCell ref="F542:M542"/>
    <mergeCell ref="D543:M543"/>
    <mergeCell ref="A544:E544"/>
    <mergeCell ref="F544:M544"/>
    <mergeCell ref="D545:M545"/>
    <mergeCell ref="A546:E546"/>
    <mergeCell ref="F546:M546"/>
    <mergeCell ref="A547:E547"/>
    <mergeCell ref="F547:M547"/>
    <mergeCell ref="D548:M548"/>
    <mergeCell ref="A549:E549"/>
    <mergeCell ref="F549:M549"/>
    <mergeCell ref="D550:M550"/>
    <mergeCell ref="A551:E551"/>
    <mergeCell ref="F551:M551"/>
    <mergeCell ref="A552:E552"/>
    <mergeCell ref="F552:M552"/>
    <mergeCell ref="A553:E553"/>
    <mergeCell ref="F553:M553"/>
    <mergeCell ref="D554:M554"/>
    <mergeCell ref="A555:E555"/>
    <mergeCell ref="F555:M555"/>
    <mergeCell ref="C556:M556"/>
    <mergeCell ref="A557:E557"/>
    <mergeCell ref="F557:M557"/>
    <mergeCell ref="A558:E558"/>
    <mergeCell ref="F558:M558"/>
    <mergeCell ref="D559:M559"/>
    <mergeCell ref="A560:E560"/>
    <mergeCell ref="F560:M560"/>
    <mergeCell ref="A561:E561"/>
    <mergeCell ref="F561:M561"/>
    <mergeCell ref="A562:E562"/>
    <mergeCell ref="F562:M562"/>
    <mergeCell ref="D563:M563"/>
    <mergeCell ref="A564:E564"/>
    <mergeCell ref="F564:M564"/>
    <mergeCell ref="A565:E565"/>
    <mergeCell ref="F565:M565"/>
    <mergeCell ref="D566:M566"/>
    <mergeCell ref="A567:E567"/>
    <mergeCell ref="F567:M567"/>
    <mergeCell ref="A568:E568"/>
    <mergeCell ref="F568:M568"/>
    <mergeCell ref="A569:E569"/>
    <mergeCell ref="F569:M569"/>
    <mergeCell ref="A570:E570"/>
    <mergeCell ref="F570:M570"/>
    <mergeCell ref="A571:E571"/>
    <mergeCell ref="F571:M571"/>
    <mergeCell ref="A572:E572"/>
    <mergeCell ref="F572:M572"/>
    <mergeCell ref="A573:E573"/>
    <mergeCell ref="F573:M573"/>
    <mergeCell ref="D574:M574"/>
    <mergeCell ref="A575:E575"/>
    <mergeCell ref="F575:M575"/>
    <mergeCell ref="A576:E576"/>
    <mergeCell ref="F576:M576"/>
    <mergeCell ref="A577:E577"/>
    <mergeCell ref="F577:M577"/>
    <mergeCell ref="A578:E578"/>
    <mergeCell ref="F578:M578"/>
    <mergeCell ref="A579:E579"/>
    <mergeCell ref="F579:M579"/>
    <mergeCell ref="A580:E580"/>
    <mergeCell ref="F580:M580"/>
    <mergeCell ref="A581:E581"/>
    <mergeCell ref="F581:M581"/>
    <mergeCell ref="D582:M582"/>
    <mergeCell ref="A583:E583"/>
    <mergeCell ref="F583:M583"/>
    <mergeCell ref="A584:E584"/>
    <mergeCell ref="F584:M584"/>
    <mergeCell ref="A585:E585"/>
    <mergeCell ref="F585:M585"/>
    <mergeCell ref="D586:M586"/>
    <mergeCell ref="A587:E587"/>
    <mergeCell ref="F587:M587"/>
    <mergeCell ref="C588:M588"/>
    <mergeCell ref="D589:M589"/>
    <mergeCell ref="A590:E590"/>
    <mergeCell ref="F590:M590"/>
    <mergeCell ref="A591:E591"/>
    <mergeCell ref="F591:M591"/>
    <mergeCell ref="A592:E592"/>
    <mergeCell ref="F592:M592"/>
    <mergeCell ref="A593:E593"/>
    <mergeCell ref="F593:M593"/>
    <mergeCell ref="A594:E594"/>
    <mergeCell ref="F594:M594"/>
    <mergeCell ref="A595:E595"/>
    <mergeCell ref="F595:M595"/>
    <mergeCell ref="D596:M596"/>
    <mergeCell ref="A597:E597"/>
    <mergeCell ref="F597:M597"/>
    <mergeCell ref="D598:M598"/>
    <mergeCell ref="A599:E599"/>
    <mergeCell ref="F599:M599"/>
    <mergeCell ref="A600:E600"/>
    <mergeCell ref="F600:M600"/>
    <mergeCell ref="D601:M601"/>
    <mergeCell ref="A602:E602"/>
    <mergeCell ref="F602:M602"/>
    <mergeCell ref="A603:E603"/>
    <mergeCell ref="F603:M603"/>
    <mergeCell ref="A604:E604"/>
    <mergeCell ref="F604:M604"/>
    <mergeCell ref="A605:E605"/>
    <mergeCell ref="F605:M605"/>
    <mergeCell ref="A606:E606"/>
    <mergeCell ref="F606:M606"/>
    <mergeCell ref="D607:M607"/>
    <mergeCell ref="A608:E608"/>
    <mergeCell ref="F608:M608"/>
    <mergeCell ref="A609:E609"/>
    <mergeCell ref="F609:M609"/>
    <mergeCell ref="A610:E610"/>
    <mergeCell ref="F610:M610"/>
    <mergeCell ref="D611:M611"/>
    <mergeCell ref="A612:E612"/>
    <mergeCell ref="F612:M612"/>
    <mergeCell ref="D613:M613"/>
    <mergeCell ref="A614:E614"/>
    <mergeCell ref="F614:M614"/>
    <mergeCell ref="A615:E615"/>
    <mergeCell ref="F615:M615"/>
    <mergeCell ref="D616:M616"/>
    <mergeCell ref="A617:E617"/>
    <mergeCell ref="F617:M617"/>
    <mergeCell ref="C618:M618"/>
    <mergeCell ref="A619:E619"/>
    <mergeCell ref="F619:M619"/>
    <mergeCell ref="A620:E620"/>
    <mergeCell ref="F620:M620"/>
    <mergeCell ref="A621:E621"/>
    <mergeCell ref="F621:M621"/>
    <mergeCell ref="A622:E622"/>
    <mergeCell ref="F622:M622"/>
    <mergeCell ref="D623:M623"/>
    <mergeCell ref="A624:E624"/>
    <mergeCell ref="F624:M624"/>
    <mergeCell ref="A625:E625"/>
    <mergeCell ref="F625:M625"/>
    <mergeCell ref="D626:M626"/>
    <mergeCell ref="A627:E627"/>
    <mergeCell ref="F627:M627"/>
    <mergeCell ref="A628:E628"/>
    <mergeCell ref="F628:M628"/>
    <mergeCell ref="A629:E629"/>
    <mergeCell ref="F629:M629"/>
    <mergeCell ref="A630:E630"/>
    <mergeCell ref="F630:M630"/>
    <mergeCell ref="A631:E631"/>
    <mergeCell ref="F631:M631"/>
    <mergeCell ref="A632:E632"/>
    <mergeCell ref="F632:M632"/>
    <mergeCell ref="A633:E633"/>
    <mergeCell ref="F633:M633"/>
    <mergeCell ref="D634:M634"/>
    <mergeCell ref="A635:E635"/>
    <mergeCell ref="F635:M635"/>
    <mergeCell ref="D636:M636"/>
    <mergeCell ref="A637:E637"/>
    <mergeCell ref="F637:M637"/>
    <mergeCell ref="A638:E638"/>
    <mergeCell ref="F638:M638"/>
    <mergeCell ref="D639:M639"/>
    <mergeCell ref="A640:E640"/>
    <mergeCell ref="F640:M640"/>
    <mergeCell ref="A641:E641"/>
    <mergeCell ref="F641:M641"/>
    <mergeCell ref="A642:E642"/>
    <mergeCell ref="F642:M642"/>
    <mergeCell ref="A643:E643"/>
    <mergeCell ref="F643:M643"/>
    <mergeCell ref="D644:M644"/>
    <mergeCell ref="A645:E645"/>
    <mergeCell ref="F645:M645"/>
    <mergeCell ref="A646:E646"/>
    <mergeCell ref="F646:M646"/>
    <mergeCell ref="A647:E647"/>
    <mergeCell ref="F647:M647"/>
    <mergeCell ref="A648:E648"/>
    <mergeCell ref="F648:M648"/>
    <mergeCell ref="A649:E649"/>
    <mergeCell ref="F649:M649"/>
    <mergeCell ref="D650:M650"/>
    <mergeCell ref="A651:E651"/>
    <mergeCell ref="F651:M651"/>
    <mergeCell ref="A652:E652"/>
    <mergeCell ref="F652:M652"/>
    <mergeCell ref="D653:M653"/>
    <mergeCell ref="A654:E654"/>
    <mergeCell ref="F654:M654"/>
    <mergeCell ref="C655:M655"/>
    <mergeCell ref="A656:E656"/>
    <mergeCell ref="F656:M656"/>
    <mergeCell ref="A657:E657"/>
    <mergeCell ref="F657:M657"/>
    <mergeCell ref="D658:M658"/>
    <mergeCell ref="A659:E659"/>
    <mergeCell ref="F659:M659"/>
    <mergeCell ref="D660:M660"/>
    <mergeCell ref="A661:E661"/>
    <mergeCell ref="F661:M661"/>
    <mergeCell ref="A662:E662"/>
    <mergeCell ref="F662:M662"/>
    <mergeCell ref="D663:M663"/>
    <mergeCell ref="A664:E664"/>
    <mergeCell ref="F664:M664"/>
    <mergeCell ref="D665:M665"/>
    <mergeCell ref="A666:E666"/>
    <mergeCell ref="F666:M666"/>
    <mergeCell ref="C667:M667"/>
    <mergeCell ref="A668:E668"/>
    <mergeCell ref="F668:M668"/>
    <mergeCell ref="D669:M669"/>
    <mergeCell ref="A670:E670"/>
    <mergeCell ref="F670:M670"/>
    <mergeCell ref="D671:M671"/>
    <mergeCell ref="A672:E672"/>
    <mergeCell ref="F672:M672"/>
    <mergeCell ref="C673:M673"/>
    <mergeCell ref="A674:E674"/>
    <mergeCell ref="F674:M674"/>
    <mergeCell ref="A675:E675"/>
    <mergeCell ref="F675:M675"/>
    <mergeCell ref="A676:E676"/>
    <mergeCell ref="F676:M676"/>
    <mergeCell ref="A677:E677"/>
    <mergeCell ref="F677:M677"/>
    <mergeCell ref="A678:E678"/>
    <mergeCell ref="F678:M678"/>
    <mergeCell ref="D679:M679"/>
    <mergeCell ref="A680:E680"/>
    <mergeCell ref="F680:M680"/>
    <mergeCell ref="D681:M681"/>
    <mergeCell ref="A682:E682"/>
    <mergeCell ref="F682:M682"/>
    <mergeCell ref="D683:M683"/>
    <mergeCell ref="A684:E684"/>
    <mergeCell ref="F684:M684"/>
    <mergeCell ref="D685:M685"/>
    <mergeCell ref="A686:E686"/>
    <mergeCell ref="F686:M686"/>
    <mergeCell ref="C687:M687"/>
    <mergeCell ref="A688:E688"/>
    <mergeCell ref="F688:M688"/>
    <mergeCell ref="A689:E689"/>
    <mergeCell ref="F689:M689"/>
    <mergeCell ref="A690:E690"/>
    <mergeCell ref="F690:M690"/>
    <mergeCell ref="D691:M691"/>
    <mergeCell ref="A692:E692"/>
    <mergeCell ref="F692:M692"/>
    <mergeCell ref="D693:M693"/>
    <mergeCell ref="A694:E694"/>
    <mergeCell ref="F694:M694"/>
    <mergeCell ref="D695:M695"/>
    <mergeCell ref="A696:E696"/>
    <mergeCell ref="F696:M696"/>
    <mergeCell ref="C697:M697"/>
    <mergeCell ref="A698:E698"/>
    <mergeCell ref="F698:M698"/>
    <mergeCell ref="A699:E699"/>
    <mergeCell ref="F699:M699"/>
    <mergeCell ref="C700:M700"/>
    <mergeCell ref="D701:M701"/>
    <mergeCell ref="A702:E702"/>
    <mergeCell ref="F702:M702"/>
    <mergeCell ref="A703:E703"/>
    <mergeCell ref="F703:M703"/>
    <mergeCell ref="D704:M704"/>
    <mergeCell ref="A705:E705"/>
    <mergeCell ref="F705:M705"/>
    <mergeCell ref="A706:E706"/>
    <mergeCell ref="F706:M706"/>
    <mergeCell ref="D707:M707"/>
    <mergeCell ref="A708:E708"/>
    <mergeCell ref="F708:M708"/>
    <mergeCell ref="D709:M709"/>
    <mergeCell ref="A710:E710"/>
    <mergeCell ref="F710:M710"/>
    <mergeCell ref="A711:E711"/>
    <mergeCell ref="F711:M711"/>
    <mergeCell ref="A712:E712"/>
    <mergeCell ref="F712:M712"/>
    <mergeCell ref="A713:E713"/>
    <mergeCell ref="F713:M713"/>
    <mergeCell ref="D714:M714"/>
    <mergeCell ref="A715:E715"/>
    <mergeCell ref="F715:M715"/>
    <mergeCell ref="A716:E716"/>
    <mergeCell ref="F716:M716"/>
    <mergeCell ref="C717:M717"/>
    <mergeCell ref="D718:M718"/>
    <mergeCell ref="A719:E719"/>
    <mergeCell ref="F719:M719"/>
    <mergeCell ref="A720:E720"/>
    <mergeCell ref="F720:M720"/>
    <mergeCell ref="D721:M721"/>
    <mergeCell ref="A722:E722"/>
    <mergeCell ref="F722:M722"/>
    <mergeCell ref="A723:E723"/>
    <mergeCell ref="F723:M723"/>
    <mergeCell ref="D724:M724"/>
    <mergeCell ref="A725:E725"/>
    <mergeCell ref="F725:M725"/>
    <mergeCell ref="C726:M726"/>
    <mergeCell ref="D727:M727"/>
    <mergeCell ref="A728:E728"/>
    <mergeCell ref="F728:M728"/>
    <mergeCell ref="D729:M729"/>
    <mergeCell ref="A730:E730"/>
    <mergeCell ref="F730:M730"/>
    <mergeCell ref="D731:M731"/>
    <mergeCell ref="A732:E732"/>
    <mergeCell ref="F732:M732"/>
    <mergeCell ref="A733:E733"/>
    <mergeCell ref="F733:M733"/>
    <mergeCell ref="D734:M734"/>
    <mergeCell ref="A735:E735"/>
    <mergeCell ref="F735:M735"/>
    <mergeCell ref="D736:M736"/>
    <mergeCell ref="A737:E737"/>
    <mergeCell ref="F737:M737"/>
    <mergeCell ref="A738:E738"/>
    <mergeCell ref="F738:M738"/>
    <mergeCell ref="A739:E739"/>
    <mergeCell ref="F739:M739"/>
    <mergeCell ref="D740:M740"/>
    <mergeCell ref="A741:E741"/>
    <mergeCell ref="F741:M741"/>
    <mergeCell ref="D742:M742"/>
    <mergeCell ref="A743:E743"/>
    <mergeCell ref="F743:M743"/>
    <mergeCell ref="D744:M744"/>
    <mergeCell ref="A745:E745"/>
    <mergeCell ref="F745:M745"/>
    <mergeCell ref="C746:M746"/>
    <mergeCell ref="D747:M747"/>
    <mergeCell ref="A748:E748"/>
    <mergeCell ref="F748:M748"/>
    <mergeCell ref="A749:E749"/>
    <mergeCell ref="F749:M749"/>
    <mergeCell ref="D750:M750"/>
    <mergeCell ref="A751:E751"/>
    <mergeCell ref="F751:M751"/>
    <mergeCell ref="A752:E752"/>
    <mergeCell ref="F752:M752"/>
    <mergeCell ref="C753:M753"/>
    <mergeCell ref="A754:E754"/>
    <mergeCell ref="F754:M754"/>
    <mergeCell ref="A755:E755"/>
    <mergeCell ref="F755:M755"/>
    <mergeCell ref="D756:M756"/>
    <mergeCell ref="A757:E757"/>
    <mergeCell ref="F757:M757"/>
    <mergeCell ref="A758:E758"/>
    <mergeCell ref="F758:M758"/>
    <mergeCell ref="A759:E759"/>
    <mergeCell ref="F759:M759"/>
    <mergeCell ref="A760:E760"/>
    <mergeCell ref="F760:M760"/>
    <mergeCell ref="D761:M761"/>
    <mergeCell ref="A762:E762"/>
    <mergeCell ref="F762:M762"/>
    <mergeCell ref="A763:E763"/>
    <mergeCell ref="F763:M763"/>
    <mergeCell ref="A764:E764"/>
    <mergeCell ref="F764:M764"/>
    <mergeCell ref="A765:E765"/>
    <mergeCell ref="F765:M765"/>
    <mergeCell ref="A766:E766"/>
    <mergeCell ref="F766:M766"/>
    <mergeCell ref="C767:M767"/>
    <mergeCell ref="D768:M768"/>
    <mergeCell ref="A769:E769"/>
    <mergeCell ref="F769:M769"/>
    <mergeCell ref="A770:E770"/>
    <mergeCell ref="F770:M770"/>
    <mergeCell ref="A771:E771"/>
    <mergeCell ref="F771:M771"/>
    <mergeCell ref="A772:E772"/>
    <mergeCell ref="F772:M772"/>
    <mergeCell ref="A773:E773"/>
    <mergeCell ref="F773:M773"/>
    <mergeCell ref="A774:E774"/>
    <mergeCell ref="F774:M774"/>
    <mergeCell ref="A775:E775"/>
    <mergeCell ref="F775:M775"/>
    <mergeCell ref="D776:M776"/>
    <mergeCell ref="A777:E777"/>
    <mergeCell ref="F777:M777"/>
    <mergeCell ref="D778:M778"/>
    <mergeCell ref="A779:E779"/>
    <mergeCell ref="F779:M779"/>
    <mergeCell ref="D786:M786"/>
    <mergeCell ref="A787:E787"/>
    <mergeCell ref="F787:M787"/>
    <mergeCell ref="A780:E780"/>
    <mergeCell ref="F780:M780"/>
    <mergeCell ref="D781:M781"/>
    <mergeCell ref="A782:E782"/>
    <mergeCell ref="F782:M782"/>
    <mergeCell ref="A783:E783"/>
    <mergeCell ref="F783:M783"/>
    <mergeCell ref="A788:E788"/>
    <mergeCell ref="F788:M788"/>
    <mergeCell ref="A789:E789"/>
    <mergeCell ref="F789:M789"/>
    <mergeCell ref="A2:R2"/>
    <mergeCell ref="A4:R4"/>
    <mergeCell ref="A784:E784"/>
    <mergeCell ref="F784:M784"/>
    <mergeCell ref="A785:E785"/>
    <mergeCell ref="F785:M7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iset</dc:creator>
  <cp:keywords/>
  <dc:description/>
  <cp:lastModifiedBy>Unit</cp:lastModifiedBy>
  <cp:lastPrinted>2020-12-07T07:38:16Z</cp:lastPrinted>
  <dcterms:created xsi:type="dcterms:W3CDTF">2001-07-04T06:49:33Z</dcterms:created>
  <dcterms:modified xsi:type="dcterms:W3CDTF">2023-07-14T05:30:48Z</dcterms:modified>
  <cp:category/>
  <cp:version/>
  <cp:contentType/>
  <cp:contentStatus/>
</cp:coreProperties>
</file>